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25" windowHeight="6225" firstSheet="1" activeTab="6"/>
  </bookViews>
  <sheets>
    <sheet name="Инструкция" sheetId="1" r:id="rId1"/>
    <sheet name="Меню" sheetId="2" r:id="rId2"/>
    <sheet name="Расчет рациона" sheetId="3" r:id="rId3"/>
    <sheet name="Раскладка" sheetId="4" r:id="rId4"/>
    <sheet name="Закупка" sheetId="5" r:id="rId5"/>
    <sheet name="Характеристики" sheetId="6" r:id="rId6"/>
    <sheet name="итоги и рекомендации" sheetId="7" r:id="rId7"/>
    <sheet name="Вариант-1" sheetId="8" state="hidden" r:id="rId8"/>
    <sheet name="Вариант-2" sheetId="9" state="hidden" r:id="rId9"/>
    <sheet name="Вариант-3" sheetId="10" state="hidden" r:id="rId10"/>
    <sheet name="Вариант-4" sheetId="11" state="hidden" r:id="rId11"/>
  </sheets>
  <definedNames>
    <definedName name="_xlnm.Print_Area" localSheetId="1">'Меню'!$A$1:$E$32</definedName>
  </definedNames>
  <calcPr fullCalcOnLoad="1"/>
</workbook>
</file>

<file path=xl/sharedStrings.xml><?xml version="1.0" encoding="utf-8"?>
<sst xmlns="http://schemas.openxmlformats.org/spreadsheetml/2006/main" count="644" uniqueCount="202">
  <si>
    <t>РАСКЛАДКА</t>
  </si>
  <si>
    <t>Человек</t>
  </si>
  <si>
    <t>Группа:</t>
  </si>
  <si>
    <t>Дней</t>
  </si>
  <si>
    <t>Общ.вес</t>
  </si>
  <si>
    <t>кг</t>
  </si>
  <si>
    <t>Вес суточн.рациона</t>
  </si>
  <si>
    <t>Дата</t>
  </si>
  <si>
    <t>Норма</t>
  </si>
  <si>
    <t>Кол-во</t>
  </si>
  <si>
    <t>День пути</t>
  </si>
  <si>
    <t>Меню</t>
  </si>
  <si>
    <t>на</t>
  </si>
  <si>
    <t>употреб.</t>
  </si>
  <si>
    <t>Общий</t>
  </si>
  <si>
    <t>1 чел.</t>
  </si>
  <si>
    <t>группу</t>
  </si>
  <si>
    <t>(раз)</t>
  </si>
  <si>
    <t>вес</t>
  </si>
  <si>
    <t>Рис</t>
  </si>
  <si>
    <t>Гречка</t>
  </si>
  <si>
    <t>Манка</t>
  </si>
  <si>
    <t>Халва</t>
  </si>
  <si>
    <t>Карамель</t>
  </si>
  <si>
    <t>Изюм</t>
  </si>
  <si>
    <t>Сахар</t>
  </si>
  <si>
    <t>Чай</t>
  </si>
  <si>
    <t>Кофе</t>
  </si>
  <si>
    <t>Сроки:</t>
  </si>
  <si>
    <t>Район похода:</t>
  </si>
  <si>
    <t>№</t>
  </si>
  <si>
    <t>Раздел</t>
  </si>
  <si>
    <t>Список продуктов</t>
  </si>
  <si>
    <t>Калорийность 100 г</t>
  </si>
  <si>
    <t>Белки</t>
  </si>
  <si>
    <t>Жиры</t>
  </si>
  <si>
    <t>Углеводы</t>
  </si>
  <si>
    <t>% усвоения</t>
  </si>
  <si>
    <t>Общий вес</t>
  </si>
  <si>
    <t>Калорийность</t>
  </si>
  <si>
    <t>к</t>
  </si>
  <si>
    <t>Супы сухие</t>
  </si>
  <si>
    <t>м</t>
  </si>
  <si>
    <t>Колбаса сырокопч.</t>
  </si>
  <si>
    <t>Мясо сублимир.</t>
  </si>
  <si>
    <t>Сыр (50% жирн.)</t>
  </si>
  <si>
    <t>мл</t>
  </si>
  <si>
    <t>Масло топленое</t>
  </si>
  <si>
    <t>Молоко сухое</t>
  </si>
  <si>
    <t>н</t>
  </si>
  <si>
    <t>Какао</t>
  </si>
  <si>
    <t>о</t>
  </si>
  <si>
    <t>р</t>
  </si>
  <si>
    <t>с</t>
  </si>
  <si>
    <t>Леденцы</t>
  </si>
  <si>
    <t>сф</t>
  </si>
  <si>
    <t>Курага</t>
  </si>
  <si>
    <t>Орехи грецкие</t>
  </si>
  <si>
    <t>х</t>
  </si>
  <si>
    <t>Сухари белые</t>
  </si>
  <si>
    <t>Варианты меню</t>
  </si>
  <si>
    <t>Вес суточного рациона</t>
  </si>
  <si>
    <t>Вариант 1</t>
  </si>
  <si>
    <t>Вариант 2</t>
  </si>
  <si>
    <t>Вариант 3</t>
  </si>
  <si>
    <t>Вариант 4</t>
  </si>
  <si>
    <t>Норма на 1 чел. (на 1 раз)</t>
  </si>
  <si>
    <t>Список продуктов походного рациона</t>
  </si>
  <si>
    <t>Группа продуктов</t>
  </si>
  <si>
    <t>Бананы сушеные</t>
  </si>
  <si>
    <t>Финики</t>
  </si>
  <si>
    <t>Основные характеристики рациона питания</t>
  </si>
  <si>
    <t>(г)</t>
  </si>
  <si>
    <t>Цена</t>
  </si>
  <si>
    <t>на 1 раз</t>
  </si>
  <si>
    <t>Чеснок</t>
  </si>
  <si>
    <t>Наименование</t>
  </si>
  <si>
    <t>.</t>
  </si>
  <si>
    <t>Норма на группу (г)</t>
  </si>
  <si>
    <t>чел.</t>
  </si>
  <si>
    <t>Данные для рассчетов</t>
  </si>
  <si>
    <t>Стоим.</t>
  </si>
  <si>
    <t>Вид</t>
  </si>
  <si>
    <t>Поход:</t>
  </si>
  <si>
    <t>МЕНЮ</t>
  </si>
  <si>
    <t>торговой</t>
  </si>
  <si>
    <t>упаковки</t>
  </si>
  <si>
    <t>Вес</t>
  </si>
  <si>
    <t>Расфасовка</t>
  </si>
  <si>
    <t>Торговая упаковка</t>
  </si>
  <si>
    <t>Вес торговой паковки (г)</t>
  </si>
  <si>
    <t>Упаковок на 1 раз</t>
  </si>
  <si>
    <t>Цена (руб.)</t>
  </si>
  <si>
    <t>Стоим. (руб.)</t>
  </si>
  <si>
    <t>Данные для закупки продуктов</t>
  </si>
  <si>
    <t>дн.</t>
  </si>
  <si>
    <t>Общий вес (г)</t>
  </si>
  <si>
    <t>Общий вес (кг)</t>
  </si>
  <si>
    <t>Упаковок на поход</t>
  </si>
  <si>
    <t>Упаковок (округл)</t>
  </si>
  <si>
    <t>Упаковок (кг) на весь поход</t>
  </si>
  <si>
    <t>Упаковок</t>
  </si>
  <si>
    <t>(кг)</t>
  </si>
  <si>
    <t>на поход</t>
  </si>
  <si>
    <t>Ответственный</t>
  </si>
  <si>
    <t>Закупка</t>
  </si>
  <si>
    <t>СПИСОК ПРОДУКТОВ ДЛЯ ПРОВЕДЕНИЯ ЗАКУПКИ И РАСФАСОВКИ</t>
  </si>
  <si>
    <t>Варианты</t>
  </si>
  <si>
    <t>Завтрак</t>
  </si>
  <si>
    <t>Обед</t>
  </si>
  <si>
    <t>Перекус</t>
  </si>
  <si>
    <t>Ужин</t>
  </si>
  <si>
    <t>Внимание!</t>
  </si>
  <si>
    <t>Он нужен просто как распечатка меню</t>
  </si>
  <si>
    <t>для рабочего использования.</t>
  </si>
  <si>
    <t>Этот лист в программе не работает.</t>
  </si>
  <si>
    <t>г</t>
  </si>
  <si>
    <t>Овсянко</t>
  </si>
  <si>
    <t>Картоф. Пюре</t>
  </si>
  <si>
    <t>Макароны</t>
  </si>
  <si>
    <t>Птица сублимир</t>
  </si>
  <si>
    <t>Треска сублимир</t>
  </si>
  <si>
    <t>Масло растительн</t>
  </si>
  <si>
    <t>Масло сублиме</t>
  </si>
  <si>
    <t>Творог</t>
  </si>
  <si>
    <t>Галеты</t>
  </si>
  <si>
    <t>Сушки</t>
  </si>
  <si>
    <t>Сметана сублиме</t>
  </si>
  <si>
    <t xml:space="preserve">Лук свежий </t>
  </si>
  <si>
    <t>Лук сублим</t>
  </si>
  <si>
    <t>Капуста сублим</t>
  </si>
  <si>
    <t>Морковь сублим</t>
  </si>
  <si>
    <t>Яблоки сублим</t>
  </si>
  <si>
    <t>Шоколад</t>
  </si>
  <si>
    <t>Конфеты</t>
  </si>
  <si>
    <t>Инжир</t>
  </si>
  <si>
    <t>Орехи фундук</t>
  </si>
  <si>
    <t>Кедровый жмых</t>
  </si>
  <si>
    <t>Соль</t>
  </si>
  <si>
    <t>Томат паста сублим</t>
  </si>
  <si>
    <t>Кетчуп</t>
  </si>
  <si>
    <t>Имбирь засахаренный</t>
  </si>
  <si>
    <t>Конфеты шоколадные</t>
  </si>
  <si>
    <t>Мука</t>
  </si>
  <si>
    <t>Лапша молочная</t>
  </si>
  <si>
    <t>Манка Молоко</t>
  </si>
  <si>
    <t>Чай Сахар</t>
  </si>
  <si>
    <t>Какао Сахар</t>
  </si>
  <si>
    <t>Колбаса</t>
  </si>
  <si>
    <t>Суп</t>
  </si>
  <si>
    <t>Ветчина</t>
  </si>
  <si>
    <t>Кофе Сахар</t>
  </si>
  <si>
    <t>Сухари</t>
  </si>
  <si>
    <t>Пюре Птица Треска</t>
  </si>
  <si>
    <t>Рис Мясо</t>
  </si>
  <si>
    <t>Гречка Мясо</t>
  </si>
  <si>
    <t>Макароны Мясо</t>
  </si>
  <si>
    <t>Пюре Мясо</t>
  </si>
  <si>
    <t>Суп Птица</t>
  </si>
  <si>
    <t>Огурцы соленые субл</t>
  </si>
  <si>
    <t>Орехи</t>
  </si>
  <si>
    <t>Жмых</t>
  </si>
  <si>
    <t>Масло Сыр</t>
  </si>
  <si>
    <t>Масло Колбаса</t>
  </si>
  <si>
    <t>орехи</t>
  </si>
  <si>
    <t>Салат</t>
  </si>
  <si>
    <t>Олади</t>
  </si>
  <si>
    <t>Соленый огурец</t>
  </si>
  <si>
    <t>Мясо субл.</t>
  </si>
  <si>
    <t>Хлебцы</t>
  </si>
  <si>
    <t>Мясо вакуум</t>
  </si>
  <si>
    <t>Ходили вместо 12, всего 10 дней.</t>
  </si>
  <si>
    <t xml:space="preserve">Брали </t>
  </si>
  <si>
    <t>Получи лось</t>
  </si>
  <si>
    <t xml:space="preserve">Оставшийся </t>
  </si>
  <si>
    <t>примечания</t>
  </si>
  <si>
    <t>Средненькая оценка</t>
  </si>
  <si>
    <t>Забывали есть</t>
  </si>
  <si>
    <t>Есть с сухариками-хлебцами</t>
  </si>
  <si>
    <t>Можно брать чуть меньше</t>
  </si>
  <si>
    <t>Брать больше</t>
  </si>
  <si>
    <t>Лучшие - Кузнечик</t>
  </si>
  <si>
    <t>Надо больше</t>
  </si>
  <si>
    <t>По взвешиванию с упаковкой – 2420г.</t>
  </si>
  <si>
    <t>1раз вместо манки для быстроты готовки</t>
  </si>
  <si>
    <t>отлично</t>
  </si>
  <si>
    <t>можно брать на 1 раз</t>
  </si>
  <si>
    <t>не успели</t>
  </si>
  <si>
    <t>не надоело на птицу/треску не меняли</t>
  </si>
  <si>
    <t>хватило как раз</t>
  </si>
  <si>
    <t>500 г. лишних (с учетом того что ходили на 2 дня меньше) надо брать 52 г/чел/день</t>
  </si>
  <si>
    <t>годятс я только как приправа, как еда - не годятся</t>
  </si>
  <si>
    <t xml:space="preserve">кизил </t>
  </si>
  <si>
    <t>Отлично!</t>
  </si>
  <si>
    <t>остаток - это нормально. Это не еда, а средство согрева.</t>
  </si>
  <si>
    <t xml:space="preserve">надо 8 г/день/чел  лучшие пиквики = манго, лимон, апельсин, персик </t>
  </si>
  <si>
    <t>Один день ужинали только рыбой + солили = 1день питались только рыбой.</t>
  </si>
  <si>
    <t>Мясо сублимир. Птица сублимир. Треска сублимир.</t>
  </si>
  <si>
    <t>Всяких мяс сублимированных осталось на 5 дней (1 день питались хариусом). Можно брать меньше</t>
  </si>
  <si>
    <t>надо 2 г. на чел. в день</t>
  </si>
  <si>
    <t>Съели за 10 дней. Надо брать 12,5 г/чел/день</t>
  </si>
  <si>
    <t>раскладка на 2 человека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</si>
</sst>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0"/>
      <color indexed="12"/>
      <name val="Arial Cyr"/>
      <family val="2"/>
    </font>
    <font>
      <sz val="14"/>
      <color indexed="10"/>
      <name val="Arial Cyr"/>
      <family val="2"/>
    </font>
    <font>
      <sz val="10"/>
      <color indexed="56"/>
      <name val="Arial Cyr"/>
      <family val="2"/>
    </font>
    <font>
      <sz val="8"/>
      <color indexed="56"/>
      <name val="Arial Cyr"/>
      <family val="2"/>
    </font>
    <font>
      <b/>
      <sz val="8"/>
      <color indexed="56"/>
      <name val="Arial Cyr"/>
      <family val="2"/>
    </font>
    <font>
      <b/>
      <sz val="16"/>
      <color indexed="10"/>
      <name val="Arial Cyr"/>
      <family val="2"/>
    </font>
    <font>
      <b/>
      <sz val="12"/>
      <color indexed="10"/>
      <name val="Arial Cyr"/>
      <family val="2"/>
    </font>
    <font>
      <b/>
      <sz val="10"/>
      <color indexed="56"/>
      <name val="Arial Cyr"/>
      <family val="2"/>
    </font>
    <font>
      <b/>
      <sz val="10"/>
      <color indexed="10"/>
      <name val="Arial Cyr"/>
      <family val="2"/>
    </font>
    <font>
      <sz val="12"/>
      <name val="Arial Cyr"/>
      <family val="2"/>
    </font>
    <font>
      <b/>
      <i/>
      <sz val="11"/>
      <color indexed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 textRotation="90"/>
    </xf>
    <xf numFmtId="0" fontId="0" fillId="5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textRotation="90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12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textRotation="90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0" fillId="0" borderId="8" xfId="0" applyBorder="1" applyAlignment="1" applyProtection="1">
      <alignment horizontal="centerContinuous"/>
      <protection/>
    </xf>
    <xf numFmtId="0" fontId="4" fillId="0" borderId="9" xfId="0" applyFont="1" applyBorder="1" applyAlignment="1" applyProtection="1">
      <alignment horizontal="centerContinuous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0" fillId="0" borderId="9" xfId="0" applyFont="1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0" borderId="5" xfId="0" applyFont="1" applyBorder="1" applyAlignment="1" applyProtection="1">
      <alignment horizontal="center"/>
      <protection/>
    </xf>
    <xf numFmtId="0" fontId="0" fillId="5" borderId="0" xfId="0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textRotation="90"/>
      <protection/>
    </xf>
    <xf numFmtId="166" fontId="0" fillId="0" borderId="1" xfId="0" applyNumberForma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3" fontId="0" fillId="5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3" xfId="0" applyFill="1" applyBorder="1" applyAlignment="1">
      <alignment/>
    </xf>
    <xf numFmtId="0" fontId="15" fillId="0" borderId="0" xfId="0" applyFont="1" applyAlignment="1">
      <alignment/>
    </xf>
    <xf numFmtId="0" fontId="9" fillId="0" borderId="1" xfId="0" applyFont="1" applyFill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1" fontId="0" fillId="0" borderId="16" xfId="0" applyNumberFormat="1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>
      <alignment wrapText="1"/>
    </xf>
    <xf numFmtId="0" fontId="19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20" fillId="0" borderId="21" xfId="0" applyFont="1" applyBorder="1" applyAlignment="1">
      <alignment wrapText="1"/>
    </xf>
    <xf numFmtId="0" fontId="20" fillId="0" borderId="20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workbookViewId="0" topLeftCell="A1">
      <selection activeCell="L14" sqref="L14"/>
    </sheetView>
  </sheetViews>
  <sheetFormatPr defaultColWidth="9.00390625" defaultRowHeight="12.75"/>
  <sheetData/>
  <sheetProtection sheet="1" objects="1" scenarios="1"/>
  <printOptions/>
  <pageMargins left="0.75" right="0.75" top="1" bottom="1" header="0.5" footer="0.5"/>
  <pageSetup orientation="portrait" paperSize="9" r:id="rId3"/>
  <headerFooter alignWithMargins="0">
    <oddHeader>&amp;C&amp;A</oddHeader>
    <oddFooter>&amp;CСтраница &amp;P</oddFooter>
  </headerFooter>
  <legacyDrawing r:id="rId2"/>
  <oleObjects>
    <oleObject progId="Документ" shapeId="59024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/>
  <dimension ref="A3:P81"/>
  <sheetViews>
    <sheetView workbookViewId="0" topLeftCell="A1">
      <pane xSplit="4" ySplit="5" topLeftCell="E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9.00390625" defaultRowHeight="12.75"/>
  <cols>
    <col min="1" max="1" width="3.75390625" style="0" customWidth="1"/>
    <col min="2" max="2" width="4.375" style="0" hidden="1" customWidth="1"/>
    <col min="3" max="3" width="4.125" style="0" hidden="1" customWidth="1"/>
    <col min="4" max="4" width="18.875" style="0" customWidth="1"/>
    <col min="5" max="5" width="6.125" style="0" customWidth="1"/>
    <col min="6" max="8" width="4.75390625" style="0" customWidth="1"/>
    <col min="9" max="9" width="3.75390625" style="0" customWidth="1"/>
    <col min="10" max="10" width="6.25390625" style="0" customWidth="1"/>
    <col min="11" max="11" width="3.75390625" style="0" hidden="1" customWidth="1"/>
    <col min="12" max="12" width="4.75390625" style="0" customWidth="1"/>
    <col min="13" max="13" width="5.75390625" style="0" customWidth="1"/>
    <col min="14" max="16" width="6.75390625" style="0" customWidth="1"/>
    <col min="17" max="17" width="5.75390625" style="0" customWidth="1"/>
    <col min="18" max="18" width="3.625" style="0" customWidth="1"/>
  </cols>
  <sheetData>
    <row r="3" spans="14:16" ht="12.75">
      <c r="N3" s="1">
        <v>1</v>
      </c>
      <c r="O3" s="1" t="e">
        <f>ROUND(O4/N4,1)</f>
        <v>#DIV/0!</v>
      </c>
      <c r="P3" s="1" t="e">
        <f>ROUND(P4/N4,1)</f>
        <v>#DIV/0!</v>
      </c>
    </row>
    <row r="4" spans="12:16" ht="12.75">
      <c r="L4" s="2">
        <f>SUM(L6:L81)</f>
        <v>469.85</v>
      </c>
      <c r="M4" s="2">
        <f>SUM(M6:M81)</f>
        <v>0</v>
      </c>
      <c r="N4" s="2">
        <f>SUM(N6:N81)</f>
        <v>0</v>
      </c>
      <c r="O4" s="2">
        <f>SUM(O6:O81)</f>
        <v>0</v>
      </c>
      <c r="P4" s="2">
        <f>SUM(P6:P81)</f>
        <v>0</v>
      </c>
    </row>
    <row r="5" spans="1:16" ht="94.5">
      <c r="A5" t="s">
        <v>30</v>
      </c>
      <c r="C5" s="3" t="s">
        <v>31</v>
      </c>
      <c r="D5" s="1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/>
      <c r="K5" s="4"/>
      <c r="L5" s="4" t="s">
        <v>38</v>
      </c>
      <c r="M5" s="4" t="s">
        <v>39</v>
      </c>
      <c r="N5" s="4" t="s">
        <v>34</v>
      </c>
      <c r="O5" s="4" t="s">
        <v>35</v>
      </c>
      <c r="P5" s="4" t="s">
        <v>36</v>
      </c>
    </row>
    <row r="6" spans="1:16" ht="12.75">
      <c r="A6">
        <v>1</v>
      </c>
      <c r="C6" t="s">
        <v>40</v>
      </c>
      <c r="D6">
        <f>'Расчет рациона'!D5</f>
        <v>0</v>
      </c>
      <c r="E6">
        <f>'Расчет рациона'!E5</f>
        <v>0</v>
      </c>
      <c r="F6">
        <f>'Расчет рациона'!F5</f>
        <v>0</v>
      </c>
      <c r="G6">
        <f>'Расчет рациона'!G5</f>
        <v>0</v>
      </c>
      <c r="H6">
        <f>'Расчет рациона'!H5</f>
        <v>0</v>
      </c>
      <c r="I6">
        <f>'Расчет рациона'!I5</f>
        <v>0</v>
      </c>
      <c r="J6">
        <f>Раскладка!AM11</f>
        <v>0</v>
      </c>
      <c r="L6">
        <f aca="true" t="shared" si="0" ref="L6:L37">SUM(J6:J6)</f>
        <v>0</v>
      </c>
      <c r="M6">
        <f aca="true" t="shared" si="1" ref="M6:M37">E6/100*$L6</f>
        <v>0</v>
      </c>
      <c r="N6">
        <f aca="true" t="shared" si="2" ref="N6:N37">F6/100*$L6</f>
        <v>0</v>
      </c>
      <c r="O6">
        <f aca="true" t="shared" si="3" ref="O6:O37">G6/100*$L6</f>
        <v>0</v>
      </c>
      <c r="P6">
        <f aca="true" t="shared" si="4" ref="P6:P37">H6/100*$L6</f>
        <v>0</v>
      </c>
    </row>
    <row r="7" spans="1:16" ht="12.75">
      <c r="A7">
        <f aca="true" t="shared" si="5" ref="A7:A38">A6+1</f>
        <v>2</v>
      </c>
      <c r="C7" t="s">
        <v>40</v>
      </c>
      <c r="D7" t="str">
        <f>'Расчет рациона'!D6</f>
        <v>Манка</v>
      </c>
      <c r="E7">
        <f>'Расчет рациона'!E6</f>
        <v>0</v>
      </c>
      <c r="F7">
        <f>'Расчет рациона'!F6</f>
        <v>0</v>
      </c>
      <c r="G7">
        <f>'Расчет рациона'!G6</f>
        <v>0</v>
      </c>
      <c r="H7">
        <f>'Расчет рациона'!H6</f>
        <v>0</v>
      </c>
      <c r="I7">
        <f>'Расчет рациона'!I6</f>
        <v>0</v>
      </c>
      <c r="J7">
        <f>Раскладка!AM12</f>
        <v>0</v>
      </c>
      <c r="L7">
        <f t="shared" si="0"/>
        <v>0</v>
      </c>
      <c r="M7">
        <f t="shared" si="1"/>
        <v>0</v>
      </c>
      <c r="N7">
        <f t="shared" si="2"/>
        <v>0</v>
      </c>
      <c r="O7">
        <f t="shared" si="3"/>
        <v>0</v>
      </c>
      <c r="P7">
        <f t="shared" si="4"/>
        <v>0</v>
      </c>
    </row>
    <row r="8" spans="1:16" ht="12.75">
      <c r="A8">
        <f t="shared" si="5"/>
        <v>3</v>
      </c>
      <c r="C8" t="s">
        <v>40</v>
      </c>
      <c r="D8" t="str">
        <f>'Расчет рациона'!D7</f>
        <v>Картоф. Пюре</v>
      </c>
      <c r="E8">
        <f>'Расчет рациона'!E7</f>
        <v>0</v>
      </c>
      <c r="F8">
        <f>'Расчет рациона'!F7</f>
        <v>0</v>
      </c>
      <c r="G8">
        <f>'Расчет рациона'!G7</f>
        <v>0</v>
      </c>
      <c r="H8">
        <f>'Расчет рациона'!H7</f>
        <v>0</v>
      </c>
      <c r="I8">
        <f>'Расчет рациона'!I7</f>
        <v>0</v>
      </c>
      <c r="J8">
        <f>Раскладка!AM13</f>
        <v>30</v>
      </c>
      <c r="L8">
        <f t="shared" si="0"/>
        <v>30</v>
      </c>
      <c r="M8">
        <f t="shared" si="1"/>
        <v>0</v>
      </c>
      <c r="N8">
        <f t="shared" si="2"/>
        <v>0</v>
      </c>
      <c r="O8">
        <f t="shared" si="3"/>
        <v>0</v>
      </c>
      <c r="P8">
        <f t="shared" si="4"/>
        <v>0</v>
      </c>
    </row>
    <row r="9" spans="1:16" ht="12.75">
      <c r="A9">
        <f t="shared" si="5"/>
        <v>4</v>
      </c>
      <c r="C9" t="s">
        <v>40</v>
      </c>
      <c r="D9" t="str">
        <f>'Расчет рациона'!D8</f>
        <v>Овсянко</v>
      </c>
      <c r="E9">
        <f>'Расчет рациона'!E8</f>
        <v>0</v>
      </c>
      <c r="F9">
        <f>'Расчет рациона'!F8</f>
        <v>0</v>
      </c>
      <c r="G9">
        <f>'Расчет рациона'!G8</f>
        <v>0</v>
      </c>
      <c r="H9">
        <f>'Расчет рациона'!H8</f>
        <v>0</v>
      </c>
      <c r="I9">
        <f>'Расчет рациона'!I8</f>
        <v>0</v>
      </c>
      <c r="J9">
        <f>Раскладка!AM14</f>
        <v>0</v>
      </c>
      <c r="L9">
        <f t="shared" si="0"/>
        <v>0</v>
      </c>
      <c r="M9">
        <f t="shared" si="1"/>
        <v>0</v>
      </c>
      <c r="N9">
        <f t="shared" si="2"/>
        <v>0</v>
      </c>
      <c r="O9">
        <f t="shared" si="3"/>
        <v>0</v>
      </c>
      <c r="P9">
        <f t="shared" si="4"/>
        <v>0</v>
      </c>
    </row>
    <row r="10" spans="1:16" ht="12.75">
      <c r="A10">
        <f t="shared" si="5"/>
        <v>5</v>
      </c>
      <c r="C10" t="s">
        <v>40</v>
      </c>
      <c r="D10" t="str">
        <f>'Расчет рациона'!D9</f>
        <v>Рис</v>
      </c>
      <c r="E10">
        <f>'Расчет рациона'!E9</f>
        <v>0</v>
      </c>
      <c r="F10">
        <f>'Расчет рациона'!F9</f>
        <v>0</v>
      </c>
      <c r="G10">
        <f>'Расчет рациона'!G9</f>
        <v>0</v>
      </c>
      <c r="H10">
        <f>'Расчет рациона'!H9</f>
        <v>0</v>
      </c>
      <c r="I10">
        <f>'Расчет рациона'!I9</f>
        <v>0</v>
      </c>
      <c r="J10">
        <f>Раскладка!AM15</f>
        <v>0</v>
      </c>
      <c r="L10">
        <f t="shared" si="0"/>
        <v>0</v>
      </c>
      <c r="M10">
        <f t="shared" si="1"/>
        <v>0</v>
      </c>
      <c r="N10">
        <f t="shared" si="2"/>
        <v>0</v>
      </c>
      <c r="O10">
        <f t="shared" si="3"/>
        <v>0</v>
      </c>
      <c r="P10">
        <f t="shared" si="4"/>
        <v>0</v>
      </c>
    </row>
    <row r="11" spans="1:16" ht="12.75">
      <c r="A11">
        <f t="shared" si="5"/>
        <v>6</v>
      </c>
      <c r="C11" t="s">
        <v>40</v>
      </c>
      <c r="D11" t="str">
        <f>'Расчет рациона'!D10</f>
        <v>Гречка</v>
      </c>
      <c r="E11">
        <f>'Расчет рациона'!E10</f>
        <v>0</v>
      </c>
      <c r="F11">
        <f>'Расчет рациона'!F10</f>
        <v>0</v>
      </c>
      <c r="G11">
        <f>'Расчет рациона'!G10</f>
        <v>0</v>
      </c>
      <c r="H11">
        <f>'Расчет рациона'!H10</f>
        <v>0</v>
      </c>
      <c r="I11">
        <f>'Расчет рациона'!I10</f>
        <v>0</v>
      </c>
      <c r="J11">
        <f>Раскладка!AM16</f>
        <v>0</v>
      </c>
      <c r="L11">
        <f t="shared" si="0"/>
        <v>0</v>
      </c>
      <c r="M11">
        <f t="shared" si="1"/>
        <v>0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6" ht="12.75">
      <c r="A12">
        <f t="shared" si="5"/>
        <v>7</v>
      </c>
      <c r="C12" t="s">
        <v>40</v>
      </c>
      <c r="D12" t="str">
        <f>'Расчет рациона'!D11</f>
        <v>Макароны</v>
      </c>
      <c r="E12">
        <f>'Расчет рациона'!E11</f>
        <v>0</v>
      </c>
      <c r="F12">
        <f>'Расчет рациона'!F11</f>
        <v>0</v>
      </c>
      <c r="G12">
        <f>'Расчет рациона'!G11</f>
        <v>0</v>
      </c>
      <c r="H12">
        <f>'Расчет рациона'!H11</f>
        <v>0</v>
      </c>
      <c r="I12">
        <f>'Расчет рациона'!I11</f>
        <v>0</v>
      </c>
      <c r="J12">
        <f>Раскладка!AM17</f>
        <v>32</v>
      </c>
      <c r="L12">
        <f t="shared" si="0"/>
        <v>32</v>
      </c>
      <c r="M12">
        <f t="shared" si="1"/>
        <v>0</v>
      </c>
      <c r="N12">
        <f t="shared" si="2"/>
        <v>0</v>
      </c>
      <c r="O12">
        <f t="shared" si="3"/>
        <v>0</v>
      </c>
      <c r="P12">
        <f t="shared" si="4"/>
        <v>0</v>
      </c>
    </row>
    <row r="13" spans="1:16" ht="12.75">
      <c r="A13">
        <f t="shared" si="5"/>
        <v>8</v>
      </c>
      <c r="C13" t="s">
        <v>40</v>
      </c>
      <c r="D13" t="str">
        <f>'Расчет рациона'!D12</f>
        <v>Творог</v>
      </c>
      <c r="E13">
        <f>'Расчет рациона'!E12</f>
        <v>0</v>
      </c>
      <c r="F13">
        <f>'Расчет рациона'!F12</f>
        <v>0</v>
      </c>
      <c r="G13">
        <f>'Расчет рациона'!G12</f>
        <v>0</v>
      </c>
      <c r="H13">
        <f>'Расчет рациона'!H12</f>
        <v>0</v>
      </c>
      <c r="I13">
        <f>'Расчет рациона'!I12</f>
        <v>0</v>
      </c>
      <c r="J13">
        <f>Раскладка!AM18</f>
        <v>0</v>
      </c>
      <c r="L13">
        <f t="shared" si="0"/>
        <v>0</v>
      </c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</row>
    <row r="14" spans="1:16" ht="12.75">
      <c r="A14">
        <f t="shared" si="5"/>
        <v>9</v>
      </c>
      <c r="C14" t="s">
        <v>42</v>
      </c>
      <c r="D14" t="str">
        <f>'Расчет рациона'!D13</f>
        <v>Супы сухие</v>
      </c>
      <c r="E14">
        <f>'Расчет рациона'!E13</f>
        <v>0</v>
      </c>
      <c r="F14">
        <f>'Расчет рациона'!F13</f>
        <v>0</v>
      </c>
      <c r="G14">
        <f>'Расчет рациона'!G13</f>
        <v>0</v>
      </c>
      <c r="H14">
        <f>'Расчет рациона'!H13</f>
        <v>0</v>
      </c>
      <c r="I14">
        <f>'Расчет рациона'!I13</f>
        <v>0</v>
      </c>
      <c r="J14">
        <f>Раскладка!AM19</f>
        <v>16</v>
      </c>
      <c r="L14">
        <f t="shared" si="0"/>
        <v>16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0</v>
      </c>
    </row>
    <row r="15" spans="1:16" ht="12.75">
      <c r="A15">
        <f t="shared" si="5"/>
        <v>10</v>
      </c>
      <c r="C15" t="s">
        <v>42</v>
      </c>
      <c r="D15">
        <f>'Расчет рациона'!D14</f>
        <v>0</v>
      </c>
      <c r="E15">
        <f>'Расчет рациона'!E14</f>
        <v>0</v>
      </c>
      <c r="F15">
        <f>'Расчет рациона'!F14</f>
        <v>0</v>
      </c>
      <c r="G15">
        <f>'Расчет рациона'!G14</f>
        <v>0</v>
      </c>
      <c r="H15">
        <f>'Расчет рациона'!H14</f>
        <v>0</v>
      </c>
      <c r="I15">
        <f>'Расчет рациона'!I14</f>
        <v>0</v>
      </c>
      <c r="J15">
        <f>Раскладка!AM20</f>
        <v>0</v>
      </c>
      <c r="L15">
        <f t="shared" si="0"/>
        <v>0</v>
      </c>
      <c r="M15">
        <f t="shared" si="1"/>
        <v>0</v>
      </c>
      <c r="N15">
        <f t="shared" si="2"/>
        <v>0</v>
      </c>
      <c r="O15">
        <f t="shared" si="3"/>
        <v>0</v>
      </c>
      <c r="P15">
        <f t="shared" si="4"/>
        <v>0</v>
      </c>
    </row>
    <row r="16" spans="1:16" ht="12.75">
      <c r="A16">
        <f t="shared" si="5"/>
        <v>11</v>
      </c>
      <c r="C16" t="s">
        <v>42</v>
      </c>
      <c r="D16" t="str">
        <f>'Расчет рациона'!D15</f>
        <v>Мясо сублимир.</v>
      </c>
      <c r="E16">
        <f>'Расчет рациона'!E15</f>
        <v>0</v>
      </c>
      <c r="F16">
        <f>'Расчет рациона'!F15</f>
        <v>0</v>
      </c>
      <c r="G16">
        <f>'Расчет рациона'!G15</f>
        <v>0</v>
      </c>
      <c r="H16">
        <f>'Расчет рациона'!H15</f>
        <v>0</v>
      </c>
      <c r="I16">
        <f>'Расчет рациона'!I15</f>
        <v>0</v>
      </c>
      <c r="J16">
        <f>Раскладка!AM21</f>
        <v>12.5</v>
      </c>
      <c r="L16">
        <f t="shared" si="0"/>
        <v>12.5</v>
      </c>
      <c r="M16">
        <f t="shared" si="1"/>
        <v>0</v>
      </c>
      <c r="N16">
        <f t="shared" si="2"/>
        <v>0</v>
      </c>
      <c r="O16">
        <f t="shared" si="3"/>
        <v>0</v>
      </c>
      <c r="P16">
        <f t="shared" si="4"/>
        <v>0</v>
      </c>
    </row>
    <row r="17" spans="1:16" ht="12.75">
      <c r="A17">
        <f t="shared" si="5"/>
        <v>12</v>
      </c>
      <c r="C17" t="s">
        <v>42</v>
      </c>
      <c r="D17" t="str">
        <f>'Расчет рациона'!D16</f>
        <v>Птица сублимир</v>
      </c>
      <c r="E17">
        <f>'Расчет рациона'!E16</f>
        <v>0</v>
      </c>
      <c r="F17">
        <f>'Расчет рациона'!F16</f>
        <v>0</v>
      </c>
      <c r="G17">
        <f>'Расчет рациона'!G16</f>
        <v>0</v>
      </c>
      <c r="H17">
        <f>'Расчет рациона'!H16</f>
        <v>0</v>
      </c>
      <c r="I17">
        <f>'Расчет рациона'!I16</f>
        <v>0</v>
      </c>
      <c r="J17">
        <f>Раскладка!AM22</f>
        <v>12.5</v>
      </c>
      <c r="L17">
        <f t="shared" si="0"/>
        <v>12.5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</row>
    <row r="18" spans="1:16" ht="12.75">
      <c r="A18">
        <f t="shared" si="5"/>
        <v>13</v>
      </c>
      <c r="C18" t="s">
        <v>42</v>
      </c>
      <c r="D18" t="str">
        <f>'Расчет рациона'!D17</f>
        <v>Треска сублимир</v>
      </c>
      <c r="E18">
        <f>'Расчет рациона'!E17</f>
        <v>0</v>
      </c>
      <c r="F18">
        <f>'Расчет рациона'!F17</f>
        <v>0</v>
      </c>
      <c r="G18">
        <f>'Расчет рациона'!G17</f>
        <v>0</v>
      </c>
      <c r="H18">
        <f>'Расчет рациона'!H17</f>
        <v>0</v>
      </c>
      <c r="I18">
        <f>'Расчет рациона'!I17</f>
        <v>0</v>
      </c>
      <c r="J18">
        <f>Раскладка!AM23</f>
        <v>12.5</v>
      </c>
      <c r="L18">
        <f t="shared" si="0"/>
        <v>12.5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</row>
    <row r="19" spans="1:16" ht="12.75">
      <c r="A19">
        <f t="shared" si="5"/>
        <v>14</v>
      </c>
      <c r="C19" t="s">
        <v>42</v>
      </c>
      <c r="D19">
        <f>'Расчет рациона'!D18</f>
        <v>0</v>
      </c>
      <c r="E19">
        <f>'Расчет рациона'!E18</f>
        <v>0</v>
      </c>
      <c r="F19">
        <f>'Расчет рациона'!F18</f>
        <v>0</v>
      </c>
      <c r="G19">
        <f>'Расчет рациона'!G18</f>
        <v>0</v>
      </c>
      <c r="H19">
        <f>'Расчет рациона'!H18</f>
        <v>0</v>
      </c>
      <c r="I19">
        <f>'Расчет рациона'!I18</f>
        <v>0</v>
      </c>
      <c r="J19">
        <f>Раскладка!AM24</f>
        <v>0</v>
      </c>
      <c r="L19">
        <f t="shared" si="0"/>
        <v>0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</row>
    <row r="20" spans="1:16" ht="12.75">
      <c r="A20">
        <f t="shared" si="5"/>
        <v>15</v>
      </c>
      <c r="C20" t="s">
        <v>42</v>
      </c>
      <c r="D20" t="str">
        <f>'Расчет рациона'!D19</f>
        <v>Колбаса сырокопч.</v>
      </c>
      <c r="E20">
        <f>'Расчет рациона'!E19</f>
        <v>0</v>
      </c>
      <c r="F20">
        <f>'Расчет рациона'!F19</f>
        <v>0</v>
      </c>
      <c r="G20">
        <f>'Расчет рациона'!G19</f>
        <v>0</v>
      </c>
      <c r="H20">
        <f>'Расчет рациона'!H19</f>
        <v>0</v>
      </c>
      <c r="I20">
        <f>'Расчет рациона'!I19</f>
        <v>0</v>
      </c>
      <c r="J20">
        <f>Раскладка!AM25</f>
        <v>45</v>
      </c>
      <c r="L20">
        <f t="shared" si="0"/>
        <v>45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</row>
    <row r="21" spans="1:16" ht="12.75">
      <c r="A21">
        <f t="shared" si="5"/>
        <v>16</v>
      </c>
      <c r="C21" t="s">
        <v>42</v>
      </c>
      <c r="D21">
        <f>'Расчет рациона'!D20</f>
        <v>0</v>
      </c>
      <c r="E21">
        <f>'Расчет рациона'!E20</f>
        <v>0</v>
      </c>
      <c r="F21">
        <f>'Расчет рациона'!F20</f>
        <v>0</v>
      </c>
      <c r="G21">
        <f>'Расчет рациона'!G20</f>
        <v>0</v>
      </c>
      <c r="H21">
        <f>'Расчет рациона'!H20</f>
        <v>0</v>
      </c>
      <c r="I21">
        <f>'Расчет рациона'!I20</f>
        <v>0</v>
      </c>
      <c r="J21">
        <f>Раскладка!AM26</f>
        <v>0</v>
      </c>
      <c r="L21">
        <f t="shared" si="0"/>
        <v>0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</row>
    <row r="22" spans="1:16" ht="12.75">
      <c r="A22">
        <f t="shared" si="5"/>
        <v>17</v>
      </c>
      <c r="C22" t="s">
        <v>46</v>
      </c>
      <c r="D22">
        <f>'Расчет рациона'!D21</f>
        <v>0</v>
      </c>
      <c r="E22">
        <f>'Расчет рациона'!E21</f>
        <v>0</v>
      </c>
      <c r="F22">
        <f>'Расчет рациона'!F21</f>
        <v>0</v>
      </c>
      <c r="G22">
        <f>'Расчет рациона'!G21</f>
        <v>0</v>
      </c>
      <c r="H22">
        <f>'Расчет рациона'!H21</f>
        <v>0</v>
      </c>
      <c r="I22">
        <f>'Расчет рациона'!I21</f>
        <v>0</v>
      </c>
      <c r="J22">
        <f>Раскладка!AM27</f>
        <v>0</v>
      </c>
      <c r="L22">
        <f t="shared" si="0"/>
        <v>0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</row>
    <row r="23" spans="1:16" ht="12.75">
      <c r="A23">
        <f t="shared" si="5"/>
        <v>18</v>
      </c>
      <c r="C23" t="s">
        <v>46</v>
      </c>
      <c r="D23" t="str">
        <f>'Расчет рациона'!D22</f>
        <v>Мясо вакуум</v>
      </c>
      <c r="E23">
        <f>'Расчет рациона'!E22</f>
        <v>0</v>
      </c>
      <c r="F23">
        <f>'Расчет рациона'!F22</f>
        <v>0</v>
      </c>
      <c r="G23">
        <f>'Расчет рациона'!G22</f>
        <v>0</v>
      </c>
      <c r="H23">
        <f>'Расчет рациона'!H22</f>
        <v>0</v>
      </c>
      <c r="I23">
        <f>'Расчет рациона'!I22</f>
        <v>0</v>
      </c>
      <c r="J23">
        <f>Раскладка!AM28</f>
        <v>0</v>
      </c>
      <c r="L23">
        <f t="shared" si="0"/>
        <v>0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</row>
    <row r="24" spans="1:16" ht="12.75">
      <c r="A24">
        <f t="shared" si="5"/>
        <v>19</v>
      </c>
      <c r="C24" t="s">
        <v>46</v>
      </c>
      <c r="D24" t="str">
        <f>'Расчет рациона'!D23</f>
        <v>Сыр (50% жирн.)</v>
      </c>
      <c r="E24">
        <f>'Расчет рациона'!E23</f>
        <v>0</v>
      </c>
      <c r="F24">
        <f>'Расчет рациона'!F23</f>
        <v>0</v>
      </c>
      <c r="G24">
        <f>'Расчет рациона'!G23</f>
        <v>0</v>
      </c>
      <c r="H24">
        <f>'Расчет рациона'!H23</f>
        <v>0</v>
      </c>
      <c r="I24">
        <f>'Расчет рациона'!I23</f>
        <v>0</v>
      </c>
      <c r="J24">
        <f>Раскладка!AM29</f>
        <v>31</v>
      </c>
      <c r="L24">
        <f t="shared" si="0"/>
        <v>31</v>
      </c>
      <c r="M24">
        <f t="shared" si="1"/>
        <v>0</v>
      </c>
      <c r="N24">
        <f t="shared" si="2"/>
        <v>0</v>
      </c>
      <c r="O24">
        <f t="shared" si="3"/>
        <v>0</v>
      </c>
      <c r="P24">
        <f t="shared" si="4"/>
        <v>0</v>
      </c>
    </row>
    <row r="25" spans="1:16" ht="12.75">
      <c r="A25">
        <f t="shared" si="5"/>
        <v>20</v>
      </c>
      <c r="C25" t="s">
        <v>46</v>
      </c>
      <c r="D25">
        <f>'Расчет рациона'!D24</f>
        <v>0</v>
      </c>
      <c r="E25">
        <f>'Расчет рациона'!E24</f>
        <v>0</v>
      </c>
      <c r="F25">
        <f>'Расчет рациона'!F24</f>
        <v>0</v>
      </c>
      <c r="G25">
        <f>'Расчет рациона'!G24</f>
        <v>0</v>
      </c>
      <c r="H25">
        <f>'Расчет рациона'!H24</f>
        <v>0</v>
      </c>
      <c r="I25">
        <f>'Расчет рациона'!I24</f>
        <v>0</v>
      </c>
      <c r="J25">
        <f>Раскладка!AM30</f>
        <v>0</v>
      </c>
      <c r="L25">
        <f t="shared" si="0"/>
        <v>0</v>
      </c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0</v>
      </c>
    </row>
    <row r="26" spans="1:16" ht="12.75">
      <c r="A26">
        <f t="shared" si="5"/>
        <v>21</v>
      </c>
      <c r="C26" t="s">
        <v>49</v>
      </c>
      <c r="D26" t="str">
        <f>'Расчет рациона'!D25</f>
        <v>Масло растительн</v>
      </c>
      <c r="E26">
        <f>'Расчет рациона'!E25</f>
        <v>0</v>
      </c>
      <c r="F26">
        <f>'Расчет рациона'!F25</f>
        <v>0</v>
      </c>
      <c r="G26">
        <f>'Расчет рациона'!G25</f>
        <v>0</v>
      </c>
      <c r="H26">
        <f>'Расчет рациона'!H25</f>
        <v>0</v>
      </c>
      <c r="I26">
        <f>'Расчет рациона'!I25</f>
        <v>0</v>
      </c>
      <c r="J26">
        <f>Раскладка!AM31</f>
        <v>0</v>
      </c>
      <c r="L26">
        <f t="shared" si="0"/>
        <v>0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0</v>
      </c>
    </row>
    <row r="27" spans="1:16" ht="12.75">
      <c r="A27">
        <f t="shared" si="5"/>
        <v>22</v>
      </c>
      <c r="C27" t="s">
        <v>49</v>
      </c>
      <c r="D27" t="str">
        <f>'Расчет рациона'!D26</f>
        <v>Масло топленое</v>
      </c>
      <c r="E27">
        <f>'Расчет рациона'!E26</f>
        <v>0</v>
      </c>
      <c r="F27">
        <f>'Расчет рациона'!F26</f>
        <v>0</v>
      </c>
      <c r="G27">
        <f>'Расчет рациона'!G26</f>
        <v>0</v>
      </c>
      <c r="H27">
        <f>'Расчет рациона'!H26</f>
        <v>0</v>
      </c>
      <c r="I27">
        <f>'Расчет рациона'!I26</f>
        <v>0</v>
      </c>
      <c r="J27">
        <f>Раскладка!AM32</f>
        <v>14</v>
      </c>
      <c r="L27">
        <f t="shared" si="0"/>
        <v>14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0</v>
      </c>
    </row>
    <row r="28" spans="1:16" ht="12.75">
      <c r="A28">
        <f t="shared" si="5"/>
        <v>23</v>
      </c>
      <c r="C28" t="s">
        <v>49</v>
      </c>
      <c r="D28" t="str">
        <f>'Расчет рациона'!D27</f>
        <v>Масло сублиме</v>
      </c>
      <c r="E28">
        <f>'Расчет рациона'!E27</f>
        <v>0</v>
      </c>
      <c r="F28">
        <f>'Расчет рациона'!F27</f>
        <v>0</v>
      </c>
      <c r="G28">
        <f>'Расчет рациона'!G27</f>
        <v>0</v>
      </c>
      <c r="H28">
        <f>'Расчет рациона'!H27</f>
        <v>0</v>
      </c>
      <c r="I28">
        <f>'Расчет рациона'!I27</f>
        <v>0</v>
      </c>
      <c r="J28">
        <f>Раскладка!AM33</f>
        <v>0</v>
      </c>
      <c r="L28">
        <f t="shared" si="0"/>
        <v>0</v>
      </c>
      <c r="M28">
        <f t="shared" si="1"/>
        <v>0</v>
      </c>
      <c r="N28">
        <f t="shared" si="2"/>
        <v>0</v>
      </c>
      <c r="O28">
        <f t="shared" si="3"/>
        <v>0</v>
      </c>
      <c r="P28">
        <f t="shared" si="4"/>
        <v>0</v>
      </c>
    </row>
    <row r="29" spans="1:16" ht="12.75">
      <c r="A29">
        <f t="shared" si="5"/>
        <v>24</v>
      </c>
      <c r="C29" t="s">
        <v>51</v>
      </c>
      <c r="D29">
        <f>'Расчет рациона'!D28</f>
        <v>0</v>
      </c>
      <c r="E29">
        <f>'Расчет рациона'!E28</f>
        <v>0</v>
      </c>
      <c r="F29">
        <f>'Расчет рациона'!F28</f>
        <v>0</v>
      </c>
      <c r="G29">
        <f>'Расчет рациона'!G28</f>
        <v>0</v>
      </c>
      <c r="H29">
        <f>'Расчет рациона'!H28</f>
        <v>0</v>
      </c>
      <c r="I29">
        <f>'Расчет рациона'!I28</f>
        <v>0</v>
      </c>
      <c r="J29">
        <f>Раскладка!AM34</f>
        <v>0</v>
      </c>
      <c r="L29">
        <f t="shared" si="0"/>
        <v>0</v>
      </c>
      <c r="M29">
        <f t="shared" si="1"/>
        <v>0</v>
      </c>
      <c r="N29">
        <f t="shared" si="2"/>
        <v>0</v>
      </c>
      <c r="O29">
        <f t="shared" si="3"/>
        <v>0</v>
      </c>
      <c r="P29">
        <f t="shared" si="4"/>
        <v>0</v>
      </c>
    </row>
    <row r="30" spans="1:16" ht="12.75">
      <c r="A30">
        <f t="shared" si="5"/>
        <v>25</v>
      </c>
      <c r="C30" t="s">
        <v>51</v>
      </c>
      <c r="D30" t="str">
        <f>'Расчет рациона'!D29</f>
        <v>Молоко сухое</v>
      </c>
      <c r="E30">
        <f>'Расчет рациона'!E29</f>
        <v>0</v>
      </c>
      <c r="F30">
        <f>'Расчет рациона'!F29</f>
        <v>0</v>
      </c>
      <c r="G30">
        <f>'Расчет рациона'!G29</f>
        <v>0</v>
      </c>
      <c r="H30">
        <f>'Расчет рациона'!H29</f>
        <v>0</v>
      </c>
      <c r="I30">
        <f>'Расчет рациона'!I29</f>
        <v>0</v>
      </c>
      <c r="J30">
        <f>Раскладка!AM35</f>
        <v>22</v>
      </c>
      <c r="L30">
        <f t="shared" si="0"/>
        <v>22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0</v>
      </c>
    </row>
    <row r="31" spans="1:16" ht="12.75">
      <c r="A31">
        <f t="shared" si="5"/>
        <v>26</v>
      </c>
      <c r="C31" t="s">
        <v>51</v>
      </c>
      <c r="D31" t="str">
        <f>'Расчет рациона'!D30</f>
        <v>Сметана сублиме</v>
      </c>
      <c r="E31">
        <f>'Расчет рациона'!E30</f>
        <v>0</v>
      </c>
      <c r="F31">
        <f>'Расчет рациона'!F30</f>
        <v>0</v>
      </c>
      <c r="G31">
        <f>'Расчет рациона'!G30</f>
        <v>0</v>
      </c>
      <c r="H31">
        <f>'Расчет рациона'!H30</f>
        <v>0</v>
      </c>
      <c r="I31">
        <f>'Расчет рациона'!I30</f>
        <v>0</v>
      </c>
      <c r="J31">
        <f>Раскладка!AM36</f>
        <v>0</v>
      </c>
      <c r="L31">
        <f t="shared" si="0"/>
        <v>0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0</v>
      </c>
    </row>
    <row r="32" spans="1:16" ht="12.75">
      <c r="A32">
        <f t="shared" si="5"/>
        <v>27</v>
      </c>
      <c r="C32" t="s">
        <v>52</v>
      </c>
      <c r="D32">
        <f>'Расчет рациона'!D31</f>
        <v>0</v>
      </c>
      <c r="E32">
        <f>'Расчет рациона'!E31</f>
        <v>0</v>
      </c>
      <c r="F32">
        <f>'Расчет рациона'!F31</f>
        <v>0</v>
      </c>
      <c r="G32">
        <f>'Расчет рациона'!G31</f>
        <v>0</v>
      </c>
      <c r="H32">
        <f>'Расчет рациона'!H31</f>
        <v>0</v>
      </c>
      <c r="I32">
        <f>'Расчет рациона'!I31</f>
        <v>0</v>
      </c>
      <c r="J32">
        <f>Раскладка!AM37</f>
        <v>0</v>
      </c>
      <c r="L32">
        <f t="shared" si="0"/>
        <v>0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0</v>
      </c>
    </row>
    <row r="33" spans="1:16" ht="12.75">
      <c r="A33">
        <f t="shared" si="5"/>
        <v>28</v>
      </c>
      <c r="C33" t="s">
        <v>52</v>
      </c>
      <c r="D33" t="str">
        <f>'Расчет рациона'!D32</f>
        <v>Сухари белые</v>
      </c>
      <c r="E33">
        <f>'Расчет рациона'!E32</f>
        <v>0</v>
      </c>
      <c r="F33">
        <f>'Расчет рациона'!F32</f>
        <v>0</v>
      </c>
      <c r="G33">
        <f>'Расчет рациона'!G32</f>
        <v>0</v>
      </c>
      <c r="H33">
        <f>'Расчет рациона'!H32</f>
        <v>0</v>
      </c>
      <c r="I33">
        <f>'Расчет рациона'!I32</f>
        <v>0</v>
      </c>
      <c r="J33">
        <f>Раскладка!AM38</f>
        <v>44</v>
      </c>
      <c r="L33">
        <f t="shared" si="0"/>
        <v>44</v>
      </c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</row>
    <row r="34" spans="1:16" ht="12.75">
      <c r="A34">
        <f t="shared" si="5"/>
        <v>29</v>
      </c>
      <c r="C34" t="s">
        <v>52</v>
      </c>
      <c r="D34" t="str">
        <f>'Расчет рациона'!D33</f>
        <v>Хлебцы</v>
      </c>
      <c r="E34">
        <f>'Расчет рациона'!E33</f>
        <v>0</v>
      </c>
      <c r="F34">
        <f>'Расчет рациона'!F33</f>
        <v>0</v>
      </c>
      <c r="G34">
        <f>'Расчет рациона'!G33</f>
        <v>0</v>
      </c>
      <c r="H34">
        <f>'Расчет рациона'!H33</f>
        <v>0</v>
      </c>
      <c r="I34">
        <f>'Расчет рациона'!I33</f>
        <v>0</v>
      </c>
      <c r="J34">
        <f>Раскладка!AM39</f>
        <v>12.5</v>
      </c>
      <c r="L34">
        <f t="shared" si="0"/>
        <v>12.5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</row>
    <row r="35" spans="1:16" ht="12.75">
      <c r="A35">
        <f t="shared" si="5"/>
        <v>30</v>
      </c>
      <c r="C35" t="s">
        <v>52</v>
      </c>
      <c r="D35" t="str">
        <f>'Расчет рациона'!D34</f>
        <v>Галеты</v>
      </c>
      <c r="E35">
        <f>'Расчет рациона'!E34</f>
        <v>0</v>
      </c>
      <c r="F35">
        <f>'Расчет рациона'!F34</f>
        <v>0</v>
      </c>
      <c r="G35">
        <f>'Расчет рациона'!G34</f>
        <v>0</v>
      </c>
      <c r="H35">
        <f>'Расчет рациона'!H34</f>
        <v>0</v>
      </c>
      <c r="I35">
        <f>'Расчет рациона'!I34</f>
        <v>0</v>
      </c>
      <c r="J35">
        <f>Раскладка!AM40</f>
        <v>8</v>
      </c>
      <c r="L35">
        <f t="shared" si="0"/>
        <v>8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</row>
    <row r="36" spans="1:16" ht="12.75">
      <c r="A36">
        <f t="shared" si="5"/>
        <v>31</v>
      </c>
      <c r="C36" t="s">
        <v>53</v>
      </c>
      <c r="D36" t="str">
        <f>'Расчет рациона'!D35</f>
        <v>Сушки</v>
      </c>
      <c r="E36">
        <f>'Расчет рациона'!E35</f>
        <v>0</v>
      </c>
      <c r="F36">
        <f>'Расчет рациона'!F35</f>
        <v>0</v>
      </c>
      <c r="G36">
        <f>'Расчет рациона'!G35</f>
        <v>0</v>
      </c>
      <c r="H36">
        <f>'Расчет рациона'!H35</f>
        <v>0</v>
      </c>
      <c r="I36">
        <f>'Расчет рациона'!I35</f>
        <v>0</v>
      </c>
      <c r="J36">
        <f>Раскладка!AM41</f>
        <v>8</v>
      </c>
      <c r="L36">
        <f t="shared" si="0"/>
        <v>8</v>
      </c>
      <c r="M36">
        <f t="shared" si="1"/>
        <v>0</v>
      </c>
      <c r="N36">
        <f t="shared" si="2"/>
        <v>0</v>
      </c>
      <c r="O36">
        <f t="shared" si="3"/>
        <v>0</v>
      </c>
      <c r="P36">
        <f t="shared" si="4"/>
        <v>0</v>
      </c>
    </row>
    <row r="37" spans="1:16" ht="12.75">
      <c r="A37">
        <f t="shared" si="5"/>
        <v>32</v>
      </c>
      <c r="C37" t="s">
        <v>53</v>
      </c>
      <c r="D37" t="str">
        <f>'Расчет рациона'!D36</f>
        <v>Мука</v>
      </c>
      <c r="E37">
        <f>'Расчет рациона'!E36</f>
        <v>0</v>
      </c>
      <c r="F37">
        <f>'Расчет рациона'!F36</f>
        <v>0</v>
      </c>
      <c r="G37">
        <f>'Расчет рациона'!G36</f>
        <v>0</v>
      </c>
      <c r="H37">
        <f>'Расчет рациона'!H36</f>
        <v>0</v>
      </c>
      <c r="I37">
        <f>'Расчет рациона'!I36</f>
        <v>0</v>
      </c>
      <c r="J37">
        <f>Раскладка!AM42</f>
        <v>0</v>
      </c>
      <c r="L37">
        <f t="shared" si="0"/>
        <v>0</v>
      </c>
      <c r="M37">
        <f t="shared" si="1"/>
        <v>0</v>
      </c>
      <c r="N37">
        <f t="shared" si="2"/>
        <v>0</v>
      </c>
      <c r="O37">
        <f t="shared" si="3"/>
        <v>0</v>
      </c>
      <c r="P37">
        <f t="shared" si="4"/>
        <v>0</v>
      </c>
    </row>
    <row r="38" spans="1:16" ht="12.75">
      <c r="A38">
        <f t="shared" si="5"/>
        <v>33</v>
      </c>
      <c r="C38" t="s">
        <v>53</v>
      </c>
      <c r="D38">
        <f>'Расчет рациона'!D37</f>
        <v>0</v>
      </c>
      <c r="E38">
        <f>'Расчет рациона'!E37</f>
        <v>0</v>
      </c>
      <c r="F38">
        <f>'Расчет рациона'!F37</f>
        <v>0</v>
      </c>
      <c r="G38">
        <f>'Расчет рациона'!G37</f>
        <v>0</v>
      </c>
      <c r="H38">
        <f>'Расчет рациона'!H37</f>
        <v>0</v>
      </c>
      <c r="I38">
        <f>'Расчет рациона'!I37</f>
        <v>0</v>
      </c>
      <c r="J38">
        <f>Раскладка!AM43</f>
        <v>0</v>
      </c>
      <c r="L38">
        <f aca="true" t="shared" si="6" ref="L38:L69">SUM(J38:J38)</f>
        <v>0</v>
      </c>
      <c r="M38">
        <f aca="true" t="shared" si="7" ref="M38:M69">E38/100*$L38</f>
        <v>0</v>
      </c>
      <c r="N38">
        <f aca="true" t="shared" si="8" ref="N38:N69">F38/100*$L38</f>
        <v>0</v>
      </c>
      <c r="O38">
        <f aca="true" t="shared" si="9" ref="O38:O69">G38/100*$L38</f>
        <v>0</v>
      </c>
      <c r="P38">
        <f aca="true" t="shared" si="10" ref="P38:P69">H38/100*$L38</f>
        <v>0</v>
      </c>
    </row>
    <row r="39" spans="1:16" ht="12.75">
      <c r="A39">
        <f aca="true" t="shared" si="11" ref="A39:A70">A38+1</f>
        <v>34</v>
      </c>
      <c r="C39" t="s">
        <v>53</v>
      </c>
      <c r="D39">
        <f>'Расчет рациона'!D38</f>
        <v>0</v>
      </c>
      <c r="E39">
        <f>'Расчет рациона'!E38</f>
        <v>0</v>
      </c>
      <c r="F39">
        <f>'Расчет рациона'!F38</f>
        <v>0</v>
      </c>
      <c r="G39">
        <f>'Расчет рациона'!G38</f>
        <v>0</v>
      </c>
      <c r="H39">
        <f>'Расчет рациона'!H38</f>
        <v>0</v>
      </c>
      <c r="I39">
        <f>'Расчет рациона'!I38</f>
        <v>0</v>
      </c>
      <c r="J39">
        <f>Раскладка!AM44</f>
        <v>0</v>
      </c>
      <c r="L39">
        <f t="shared" si="6"/>
        <v>0</v>
      </c>
      <c r="M39">
        <f t="shared" si="7"/>
        <v>0</v>
      </c>
      <c r="N39">
        <f t="shared" si="8"/>
        <v>0</v>
      </c>
      <c r="O39">
        <f t="shared" si="9"/>
        <v>0</v>
      </c>
      <c r="P39">
        <f t="shared" si="10"/>
        <v>0</v>
      </c>
    </row>
    <row r="40" spans="1:16" ht="12.75">
      <c r="A40">
        <f t="shared" si="11"/>
        <v>35</v>
      </c>
      <c r="C40" t="s">
        <v>53</v>
      </c>
      <c r="D40" t="str">
        <f>'Расчет рациона'!D39</f>
        <v>Сахар</v>
      </c>
      <c r="E40">
        <f>'Расчет рациона'!E39</f>
        <v>0</v>
      </c>
      <c r="F40">
        <f>'Расчет рациона'!F39</f>
        <v>0</v>
      </c>
      <c r="G40">
        <f>'Расчет рациона'!G39</f>
        <v>0</v>
      </c>
      <c r="H40">
        <f>'Расчет рациона'!H39</f>
        <v>0</v>
      </c>
      <c r="I40">
        <f>'Расчет рациона'!I39</f>
        <v>0</v>
      </c>
      <c r="J40">
        <f>Раскладка!AM45</f>
        <v>74.10000000000001</v>
      </c>
      <c r="L40">
        <f t="shared" si="6"/>
        <v>74.10000000000001</v>
      </c>
      <c r="M40">
        <f t="shared" si="7"/>
        <v>0</v>
      </c>
      <c r="N40">
        <f t="shared" si="8"/>
        <v>0</v>
      </c>
      <c r="O40">
        <f t="shared" si="9"/>
        <v>0</v>
      </c>
      <c r="P40">
        <f t="shared" si="10"/>
        <v>0</v>
      </c>
    </row>
    <row r="41" spans="1:16" ht="12.75">
      <c r="A41">
        <f t="shared" si="11"/>
        <v>36</v>
      </c>
      <c r="C41" t="s">
        <v>53</v>
      </c>
      <c r="D41" t="str">
        <f>'Расчет рациона'!D40</f>
        <v>Шоколад</v>
      </c>
      <c r="E41">
        <f>'Расчет рациона'!E40</f>
        <v>0</v>
      </c>
      <c r="F41">
        <f>'Расчет рациона'!F40</f>
        <v>0</v>
      </c>
      <c r="G41">
        <f>'Расчет рациона'!G40</f>
        <v>0</v>
      </c>
      <c r="H41">
        <f>'Расчет рациона'!H40</f>
        <v>0</v>
      </c>
      <c r="I41">
        <f>'Расчет рациона'!I40</f>
        <v>0</v>
      </c>
      <c r="J41">
        <f>Раскладка!AM46</f>
        <v>7.5</v>
      </c>
      <c r="L41">
        <f t="shared" si="6"/>
        <v>7.5</v>
      </c>
      <c r="M41">
        <f t="shared" si="7"/>
        <v>0</v>
      </c>
      <c r="N41">
        <f t="shared" si="8"/>
        <v>0</v>
      </c>
      <c r="O41">
        <f t="shared" si="9"/>
        <v>0</v>
      </c>
      <c r="P41">
        <f t="shared" si="10"/>
        <v>0</v>
      </c>
    </row>
    <row r="42" spans="1:16" ht="12.75">
      <c r="A42">
        <f t="shared" si="11"/>
        <v>37</v>
      </c>
      <c r="C42" t="s">
        <v>53</v>
      </c>
      <c r="D42" t="str">
        <f>'Расчет рациона'!D41</f>
        <v>Конфеты</v>
      </c>
      <c r="E42">
        <f>'Расчет рациона'!E41</f>
        <v>0</v>
      </c>
      <c r="F42">
        <f>'Расчет рациона'!F41</f>
        <v>0</v>
      </c>
      <c r="G42">
        <f>'Расчет рациона'!G41</f>
        <v>0</v>
      </c>
      <c r="H42">
        <f>'Расчет рациона'!H41</f>
        <v>0</v>
      </c>
      <c r="I42">
        <f>'Расчет рациона'!I41</f>
        <v>0</v>
      </c>
      <c r="J42">
        <f>Раскладка!AM47</f>
        <v>11</v>
      </c>
      <c r="L42">
        <f t="shared" si="6"/>
        <v>11</v>
      </c>
      <c r="M42">
        <f t="shared" si="7"/>
        <v>0</v>
      </c>
      <c r="N42">
        <f t="shared" si="8"/>
        <v>0</v>
      </c>
      <c r="O42">
        <f t="shared" si="9"/>
        <v>0</v>
      </c>
      <c r="P42">
        <f t="shared" si="10"/>
        <v>0</v>
      </c>
    </row>
    <row r="43" spans="1:16" ht="12.75">
      <c r="A43">
        <f t="shared" si="11"/>
        <v>38</v>
      </c>
      <c r="C43" t="s">
        <v>53</v>
      </c>
      <c r="D43" t="str">
        <f>'Расчет рациона'!D42</f>
        <v>Карамель</v>
      </c>
      <c r="E43">
        <f>'Расчет рациона'!E42</f>
        <v>0</v>
      </c>
      <c r="F43">
        <f>'Расчет рациона'!F42</f>
        <v>0</v>
      </c>
      <c r="G43">
        <f>'Расчет рациона'!G42</f>
        <v>0</v>
      </c>
      <c r="H43">
        <f>'Расчет рациона'!H42</f>
        <v>0</v>
      </c>
      <c r="I43">
        <f>'Расчет рациона'!I42</f>
        <v>0</v>
      </c>
      <c r="J43">
        <f>Раскладка!AM48</f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0</v>
      </c>
      <c r="P43">
        <f t="shared" si="10"/>
        <v>0</v>
      </c>
    </row>
    <row r="44" spans="1:16" ht="12.75">
      <c r="A44">
        <f t="shared" si="11"/>
        <v>39</v>
      </c>
      <c r="C44" t="s">
        <v>53</v>
      </c>
      <c r="D44" t="str">
        <f>'Расчет рациона'!D43</f>
        <v>Конфеты шоколадные</v>
      </c>
      <c r="E44">
        <f>'Расчет рациона'!E43</f>
        <v>0</v>
      </c>
      <c r="F44">
        <f>'Расчет рациона'!F43</f>
        <v>0</v>
      </c>
      <c r="G44">
        <f>'Расчет рациона'!G43</f>
        <v>0</v>
      </c>
      <c r="H44">
        <f>'Расчет рациона'!H43</f>
        <v>0</v>
      </c>
      <c r="I44">
        <f>'Расчет рациона'!I43</f>
        <v>0</v>
      </c>
      <c r="J44">
        <f>Раскладка!AM49</f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0</v>
      </c>
      <c r="P44">
        <f t="shared" si="10"/>
        <v>0</v>
      </c>
    </row>
    <row r="45" spans="1:16" ht="12.75">
      <c r="A45">
        <f t="shared" si="11"/>
        <v>40</v>
      </c>
      <c r="C45" t="s">
        <v>53</v>
      </c>
      <c r="D45" t="str">
        <f>'Расчет рациона'!D44</f>
        <v>Леденцы</v>
      </c>
      <c r="E45">
        <f>'Расчет рациона'!E44</f>
        <v>0</v>
      </c>
      <c r="F45">
        <f>'Расчет рациона'!F44</f>
        <v>0</v>
      </c>
      <c r="G45">
        <f>'Расчет рациона'!G44</f>
        <v>0</v>
      </c>
      <c r="H45">
        <f>'Расчет рациона'!H44</f>
        <v>0</v>
      </c>
      <c r="I45">
        <f>'Расчет рациона'!I44</f>
        <v>0</v>
      </c>
      <c r="J45">
        <f>Раскладка!AM50</f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0</v>
      </c>
      <c r="P45">
        <f t="shared" si="10"/>
        <v>0</v>
      </c>
    </row>
    <row r="46" spans="1:16" ht="12.75">
      <c r="A46">
        <f t="shared" si="11"/>
        <v>41</v>
      </c>
      <c r="C46" t="s">
        <v>53</v>
      </c>
      <c r="D46" t="str">
        <f>'Расчет рациона'!D45</f>
        <v>Халва</v>
      </c>
      <c r="E46">
        <f>'Расчет рациона'!E45</f>
        <v>0</v>
      </c>
      <c r="F46">
        <f>'Расчет рациона'!F45</f>
        <v>0</v>
      </c>
      <c r="G46">
        <f>'Расчет рациона'!G45</f>
        <v>0</v>
      </c>
      <c r="H46">
        <f>'Расчет рациона'!H45</f>
        <v>0</v>
      </c>
      <c r="I46">
        <f>'Расчет рациона'!I45</f>
        <v>0</v>
      </c>
      <c r="J46">
        <f>Раскладка!AM51</f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0</v>
      </c>
      <c r="P46">
        <f t="shared" si="10"/>
        <v>0</v>
      </c>
    </row>
    <row r="47" spans="1:16" ht="12.75">
      <c r="A47">
        <f t="shared" si="11"/>
        <v>42</v>
      </c>
      <c r="C47" t="s">
        <v>53</v>
      </c>
      <c r="D47">
        <f>'Расчет рациона'!D46</f>
        <v>0</v>
      </c>
      <c r="E47">
        <f>'Расчет рациона'!E46</f>
        <v>0</v>
      </c>
      <c r="F47">
        <f>'Расчет рациона'!F46</f>
        <v>0</v>
      </c>
      <c r="G47">
        <f>'Расчет рациона'!G46</f>
        <v>0</v>
      </c>
      <c r="H47">
        <f>'Расчет рациона'!H46</f>
        <v>0</v>
      </c>
      <c r="I47">
        <f>'Расчет рациона'!I46</f>
        <v>0</v>
      </c>
      <c r="J47">
        <f>Раскладка!AM52</f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0</v>
      </c>
      <c r="P47">
        <f t="shared" si="10"/>
        <v>0</v>
      </c>
    </row>
    <row r="48" spans="1:16" ht="12.75">
      <c r="A48">
        <f t="shared" si="11"/>
        <v>43</v>
      </c>
      <c r="C48" t="s">
        <v>55</v>
      </c>
      <c r="D48">
        <f>'Расчет рациона'!D47</f>
        <v>0</v>
      </c>
      <c r="E48">
        <f>'Расчет рациона'!E47</f>
        <v>0</v>
      </c>
      <c r="F48">
        <f>'Расчет рациона'!F47</f>
        <v>0</v>
      </c>
      <c r="G48">
        <f>'Расчет рациона'!G47</f>
        <v>0</v>
      </c>
      <c r="H48">
        <f>'Расчет рациона'!H47</f>
        <v>0</v>
      </c>
      <c r="I48">
        <f>'Расчет рациона'!I47</f>
        <v>0</v>
      </c>
      <c r="J48">
        <f>Раскладка!AM53</f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0</v>
      </c>
      <c r="P48">
        <f t="shared" si="10"/>
        <v>0</v>
      </c>
    </row>
    <row r="49" spans="1:16" ht="12.75">
      <c r="A49">
        <f t="shared" si="11"/>
        <v>44</v>
      </c>
      <c r="C49" t="s">
        <v>55</v>
      </c>
      <c r="D49" t="str">
        <f>'Расчет рациона'!D48</f>
        <v>Чеснок</v>
      </c>
      <c r="E49">
        <f>'Расчет рациона'!E48</f>
        <v>0</v>
      </c>
      <c r="F49">
        <f>'Расчет рациона'!F48</f>
        <v>0</v>
      </c>
      <c r="G49">
        <f>'Расчет рациона'!G48</f>
        <v>0</v>
      </c>
      <c r="H49">
        <f>'Расчет рациона'!H48</f>
        <v>0</v>
      </c>
      <c r="I49">
        <f>'Расчет рациона'!I48</f>
        <v>0</v>
      </c>
      <c r="J49">
        <f>Раскладка!AM54</f>
        <v>2.5</v>
      </c>
      <c r="L49">
        <f t="shared" si="6"/>
        <v>2.5</v>
      </c>
      <c r="M49">
        <f t="shared" si="7"/>
        <v>0</v>
      </c>
      <c r="N49">
        <f t="shared" si="8"/>
        <v>0</v>
      </c>
      <c r="O49">
        <f t="shared" si="9"/>
        <v>0</v>
      </c>
      <c r="P49">
        <f t="shared" si="10"/>
        <v>0</v>
      </c>
    </row>
    <row r="50" spans="1:16" ht="12.75">
      <c r="A50">
        <f t="shared" si="11"/>
        <v>45</v>
      </c>
      <c r="C50" t="s">
        <v>55</v>
      </c>
      <c r="D50" t="str">
        <f>'Расчет рациона'!D49</f>
        <v>Лук свежий </v>
      </c>
      <c r="E50">
        <f>'Расчет рациона'!E49</f>
        <v>0</v>
      </c>
      <c r="F50">
        <f>'Расчет рациона'!F49</f>
        <v>0</v>
      </c>
      <c r="G50">
        <f>'Расчет рациона'!G49</f>
        <v>0</v>
      </c>
      <c r="H50">
        <f>'Расчет рациона'!H49</f>
        <v>0</v>
      </c>
      <c r="I50">
        <f>'Расчет рациона'!I49</f>
        <v>0</v>
      </c>
      <c r="J50">
        <f>Раскладка!AM55</f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0</v>
      </c>
      <c r="P50">
        <f t="shared" si="10"/>
        <v>0</v>
      </c>
    </row>
    <row r="51" spans="1:16" ht="12.75">
      <c r="A51">
        <f t="shared" si="11"/>
        <v>46</v>
      </c>
      <c r="C51" t="s">
        <v>55</v>
      </c>
      <c r="D51" t="str">
        <f>'Расчет рациона'!D50</f>
        <v>Лук сублим</v>
      </c>
      <c r="E51">
        <f>'Расчет рациона'!E50</f>
        <v>0</v>
      </c>
      <c r="F51">
        <f>'Расчет рациона'!F50</f>
        <v>0</v>
      </c>
      <c r="G51">
        <f>'Расчет рациона'!G50</f>
        <v>0</v>
      </c>
      <c r="H51">
        <f>'Расчет рациона'!H50</f>
        <v>0</v>
      </c>
      <c r="I51">
        <f>'Расчет рациона'!I50</f>
        <v>0</v>
      </c>
      <c r="J51">
        <f>Раскладка!AM56</f>
        <v>2</v>
      </c>
      <c r="L51">
        <f t="shared" si="6"/>
        <v>2</v>
      </c>
      <c r="M51">
        <f t="shared" si="7"/>
        <v>0</v>
      </c>
      <c r="N51">
        <f t="shared" si="8"/>
        <v>0</v>
      </c>
      <c r="O51">
        <f t="shared" si="9"/>
        <v>0</v>
      </c>
      <c r="P51">
        <f t="shared" si="10"/>
        <v>0</v>
      </c>
    </row>
    <row r="52" spans="1:16" ht="12.75">
      <c r="A52">
        <f t="shared" si="11"/>
        <v>47</v>
      </c>
      <c r="C52" t="s">
        <v>55</v>
      </c>
      <c r="D52" t="str">
        <f>'Расчет рациона'!D51</f>
        <v>Капуста сублим</v>
      </c>
      <c r="E52">
        <f>'Расчет рациона'!E51</f>
        <v>0</v>
      </c>
      <c r="F52">
        <f>'Расчет рациона'!F51</f>
        <v>0</v>
      </c>
      <c r="G52">
        <f>'Расчет рациона'!G51</f>
        <v>0</v>
      </c>
      <c r="H52">
        <f>'Расчет рациона'!H51</f>
        <v>0</v>
      </c>
      <c r="I52">
        <f>'Расчет рациона'!I51</f>
        <v>0</v>
      </c>
      <c r="J52">
        <f>Раскладка!AM57</f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0</v>
      </c>
      <c r="P52">
        <f t="shared" si="10"/>
        <v>0</v>
      </c>
    </row>
    <row r="53" spans="1:16" ht="12.75">
      <c r="A53">
        <f t="shared" si="11"/>
        <v>48</v>
      </c>
      <c r="C53" t="s">
        <v>58</v>
      </c>
      <c r="D53" t="str">
        <f>'Расчет рациона'!D52</f>
        <v>Морковь сублим</v>
      </c>
      <c r="E53">
        <f>'Расчет рациона'!E52</f>
        <v>0</v>
      </c>
      <c r="F53">
        <f>'Расчет рациона'!F52</f>
        <v>0</v>
      </c>
      <c r="G53">
        <f>'Расчет рациона'!G52</f>
        <v>0</v>
      </c>
      <c r="H53">
        <f>'Расчет рациона'!H52</f>
        <v>0</v>
      </c>
      <c r="I53">
        <f>'Расчет рациона'!I52</f>
        <v>0</v>
      </c>
      <c r="J53">
        <f>Раскладка!AM58</f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0</v>
      </c>
      <c r="P53">
        <f t="shared" si="10"/>
        <v>0</v>
      </c>
    </row>
    <row r="54" spans="1:16" ht="12.75">
      <c r="A54">
        <f t="shared" si="11"/>
        <v>49</v>
      </c>
      <c r="C54" t="s">
        <v>58</v>
      </c>
      <c r="D54" t="str">
        <f>'Расчет рациона'!D53</f>
        <v>Огурцы соленые субл</v>
      </c>
      <c r="E54">
        <f>'Расчет рациона'!E53</f>
        <v>0</v>
      </c>
      <c r="F54">
        <f>'Расчет рациона'!F53</f>
        <v>0</v>
      </c>
      <c r="G54">
        <f>'Расчет рациона'!G53</f>
        <v>0</v>
      </c>
      <c r="H54">
        <f>'Расчет рациона'!H53</f>
        <v>0</v>
      </c>
      <c r="I54">
        <f>'Расчет рациона'!I53</f>
        <v>0</v>
      </c>
      <c r="J54">
        <f>Раскладка!AM59</f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0</v>
      </c>
      <c r="P54">
        <f t="shared" si="10"/>
        <v>0</v>
      </c>
    </row>
    <row r="55" spans="1:16" ht="12.75">
      <c r="A55">
        <f t="shared" si="11"/>
        <v>50</v>
      </c>
      <c r="C55" t="s">
        <v>58</v>
      </c>
      <c r="D55" t="str">
        <f>'Расчет рациона'!D54</f>
        <v>Яблоки сублим</v>
      </c>
      <c r="E55">
        <f>'Расчет рациона'!E54</f>
        <v>0</v>
      </c>
      <c r="F55">
        <f>'Расчет рациона'!F54</f>
        <v>0</v>
      </c>
      <c r="G55">
        <f>'Расчет рациона'!G54</f>
        <v>0</v>
      </c>
      <c r="H55">
        <f>'Расчет рациона'!H54</f>
        <v>0</v>
      </c>
      <c r="I55">
        <f>'Расчет рациона'!I54</f>
        <v>0</v>
      </c>
      <c r="J55">
        <f>Раскладка!AM60</f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0</v>
      </c>
      <c r="P55">
        <f t="shared" si="10"/>
        <v>0</v>
      </c>
    </row>
    <row r="56" spans="1:16" ht="12.75">
      <c r="A56">
        <f t="shared" si="11"/>
        <v>51</v>
      </c>
      <c r="C56" t="s">
        <v>58</v>
      </c>
      <c r="D56">
        <f>'Расчет рациона'!D55</f>
        <v>0</v>
      </c>
      <c r="E56">
        <f>'Расчет рациона'!E55</f>
        <v>0</v>
      </c>
      <c r="F56">
        <f>'Расчет рациона'!F55</f>
        <v>0</v>
      </c>
      <c r="G56">
        <f>'Расчет рациона'!G55</f>
        <v>0</v>
      </c>
      <c r="H56">
        <f>'Расчет рациона'!H55</f>
        <v>0</v>
      </c>
      <c r="I56">
        <f>'Расчет рациона'!I55</f>
        <v>0</v>
      </c>
      <c r="J56">
        <f>Раскладка!AM61</f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0</v>
      </c>
      <c r="P56">
        <f t="shared" si="10"/>
        <v>0</v>
      </c>
    </row>
    <row r="57" spans="1:16" ht="12.75">
      <c r="A57">
        <f t="shared" si="11"/>
        <v>52</v>
      </c>
      <c r="D57" t="str">
        <f>'Расчет рациона'!D56</f>
        <v>Инжир</v>
      </c>
      <c r="E57">
        <f>'Расчет рациона'!E56</f>
        <v>0</v>
      </c>
      <c r="F57">
        <f>'Расчет рациона'!F56</f>
        <v>0</v>
      </c>
      <c r="G57">
        <f>'Расчет рациона'!G56</f>
        <v>0</v>
      </c>
      <c r="H57">
        <f>'Расчет рациона'!H56</f>
        <v>0</v>
      </c>
      <c r="I57">
        <f>'Расчет рациона'!I56</f>
        <v>0</v>
      </c>
      <c r="J57">
        <f>Раскладка!AM62</f>
        <v>2.75</v>
      </c>
      <c r="L57">
        <f t="shared" si="6"/>
        <v>2.75</v>
      </c>
      <c r="M57">
        <f t="shared" si="7"/>
        <v>0</v>
      </c>
      <c r="N57">
        <f t="shared" si="8"/>
        <v>0</v>
      </c>
      <c r="O57">
        <f t="shared" si="9"/>
        <v>0</v>
      </c>
      <c r="P57">
        <f t="shared" si="10"/>
        <v>0</v>
      </c>
    </row>
    <row r="58" spans="1:16" ht="12.75">
      <c r="A58">
        <f t="shared" si="11"/>
        <v>53</v>
      </c>
      <c r="D58" t="str">
        <f>'Расчет рациона'!D57</f>
        <v>Курага</v>
      </c>
      <c r="E58">
        <f>'Расчет рациона'!E57</f>
        <v>0</v>
      </c>
      <c r="F58">
        <f>'Расчет рациона'!F57</f>
        <v>0</v>
      </c>
      <c r="G58">
        <f>'Расчет рациона'!G57</f>
        <v>0</v>
      </c>
      <c r="H58">
        <f>'Расчет рациона'!H57</f>
        <v>0</v>
      </c>
      <c r="I58">
        <f>'Расчет рациона'!I57</f>
        <v>0</v>
      </c>
      <c r="J58">
        <f>Раскладка!AM63</f>
        <v>13</v>
      </c>
      <c r="L58">
        <f t="shared" si="6"/>
        <v>13</v>
      </c>
      <c r="M58">
        <f t="shared" si="7"/>
        <v>0</v>
      </c>
      <c r="N58">
        <f t="shared" si="8"/>
        <v>0</v>
      </c>
      <c r="O58">
        <f t="shared" si="9"/>
        <v>0</v>
      </c>
      <c r="P58">
        <f t="shared" si="10"/>
        <v>0</v>
      </c>
    </row>
    <row r="59" spans="1:16" ht="12.75">
      <c r="A59">
        <f t="shared" si="11"/>
        <v>54</v>
      </c>
      <c r="D59" t="str">
        <f>'Расчет рациона'!D58</f>
        <v>Изюм</v>
      </c>
      <c r="E59">
        <f>'Расчет рациона'!E58</f>
        <v>0</v>
      </c>
      <c r="F59">
        <f>'Расчет рациона'!F58</f>
        <v>0</v>
      </c>
      <c r="G59">
        <f>'Расчет рациона'!G58</f>
        <v>0</v>
      </c>
      <c r="H59">
        <f>'Расчет рациона'!H58</f>
        <v>0</v>
      </c>
      <c r="I59">
        <f>'Расчет рациона'!I58</f>
        <v>0</v>
      </c>
      <c r="J59">
        <f>Раскладка!AM64</f>
        <v>10</v>
      </c>
      <c r="L59">
        <f t="shared" si="6"/>
        <v>10</v>
      </c>
      <c r="M59">
        <f t="shared" si="7"/>
        <v>0</v>
      </c>
      <c r="N59">
        <f t="shared" si="8"/>
        <v>0</v>
      </c>
      <c r="O59">
        <f t="shared" si="9"/>
        <v>0</v>
      </c>
      <c r="P59">
        <f t="shared" si="10"/>
        <v>0</v>
      </c>
    </row>
    <row r="60" spans="1:16" ht="12.75">
      <c r="A60">
        <f t="shared" si="11"/>
        <v>55</v>
      </c>
      <c r="D60" t="str">
        <f>'Расчет рациона'!D59</f>
        <v>Бананы сушеные</v>
      </c>
      <c r="E60">
        <f>'Расчет рациона'!E59</f>
        <v>0</v>
      </c>
      <c r="F60">
        <f>'Расчет рациона'!F59</f>
        <v>0</v>
      </c>
      <c r="G60">
        <f>'Расчет рациона'!G59</f>
        <v>0</v>
      </c>
      <c r="H60">
        <f>'Расчет рациона'!H59</f>
        <v>0</v>
      </c>
      <c r="I60">
        <f>'Расчет рациона'!I59</f>
        <v>0</v>
      </c>
      <c r="J60">
        <f>Раскладка!AM65</f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0</v>
      </c>
      <c r="P60">
        <f t="shared" si="10"/>
        <v>0</v>
      </c>
    </row>
    <row r="61" spans="1:16" ht="12.75">
      <c r="A61">
        <f t="shared" si="11"/>
        <v>56</v>
      </c>
      <c r="D61" t="str">
        <f>'Расчет рациона'!D60</f>
        <v>Финики</v>
      </c>
      <c r="E61">
        <f>'Расчет рациона'!E60</f>
        <v>0</v>
      </c>
      <c r="F61">
        <f>'Расчет рациона'!F60</f>
        <v>0</v>
      </c>
      <c r="G61">
        <f>'Расчет рациона'!G60</f>
        <v>0</v>
      </c>
      <c r="H61">
        <f>'Расчет рациона'!H60</f>
        <v>0</v>
      </c>
      <c r="I61">
        <f>'Расчет рациона'!I60</f>
        <v>0</v>
      </c>
      <c r="J61">
        <f>Раскладка!AM66</f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0</v>
      </c>
      <c r="P61">
        <f t="shared" si="10"/>
        <v>0</v>
      </c>
    </row>
    <row r="62" spans="1:16" ht="12.75">
      <c r="A62">
        <f t="shared" si="11"/>
        <v>57</v>
      </c>
      <c r="D62">
        <f>'Расчет рациона'!D61</f>
        <v>0</v>
      </c>
      <c r="E62">
        <f>'Расчет рациона'!E61</f>
        <v>0</v>
      </c>
      <c r="F62">
        <f>'Расчет рациона'!F61</f>
        <v>0</v>
      </c>
      <c r="G62">
        <f>'Расчет рациона'!G61</f>
        <v>0</v>
      </c>
      <c r="H62">
        <f>'Расчет рациона'!H61</f>
        <v>0</v>
      </c>
      <c r="I62">
        <f>'Расчет рациона'!I61</f>
        <v>0</v>
      </c>
      <c r="J62">
        <f>Раскладка!AM67</f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0</v>
      </c>
      <c r="P62">
        <f t="shared" si="10"/>
        <v>0</v>
      </c>
    </row>
    <row r="63" spans="1:16" ht="12.75">
      <c r="A63">
        <f t="shared" si="11"/>
        <v>58</v>
      </c>
      <c r="D63" t="str">
        <f>'Расчет рациона'!D62</f>
        <v>Имбирь засахаренный</v>
      </c>
      <c r="E63">
        <f>'Расчет рациона'!E62</f>
        <v>0</v>
      </c>
      <c r="F63">
        <f>'Расчет рациона'!F62</f>
        <v>0</v>
      </c>
      <c r="G63">
        <f>'Расчет рациона'!G62</f>
        <v>0</v>
      </c>
      <c r="H63">
        <f>'Расчет рациона'!H62</f>
        <v>0</v>
      </c>
      <c r="I63">
        <f>'Расчет рациона'!I62</f>
        <v>0</v>
      </c>
      <c r="J63">
        <f>Раскладка!AM68</f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0</v>
      </c>
      <c r="P63">
        <f t="shared" si="10"/>
        <v>0</v>
      </c>
    </row>
    <row r="64" spans="1:16" ht="12.75">
      <c r="A64">
        <f t="shared" si="11"/>
        <v>59</v>
      </c>
      <c r="D64" t="str">
        <f>'Расчет рациона'!D63</f>
        <v>Орехи грецкие</v>
      </c>
      <c r="E64">
        <f>'Расчет рациона'!E63</f>
        <v>0</v>
      </c>
      <c r="F64">
        <f>'Расчет рациона'!F63</f>
        <v>0</v>
      </c>
      <c r="G64">
        <f>'Расчет рациона'!G63</f>
        <v>0</v>
      </c>
      <c r="H64">
        <f>'Расчет рациона'!H63</f>
        <v>0</v>
      </c>
      <c r="I64">
        <f>'Расчет рациона'!I63</f>
        <v>0</v>
      </c>
      <c r="J64">
        <f>Раскладка!AM69</f>
        <v>5</v>
      </c>
      <c r="L64">
        <f t="shared" si="6"/>
        <v>5</v>
      </c>
      <c r="M64">
        <f t="shared" si="7"/>
        <v>0</v>
      </c>
      <c r="N64">
        <f t="shared" si="8"/>
        <v>0</v>
      </c>
      <c r="O64">
        <f t="shared" si="9"/>
        <v>0</v>
      </c>
      <c r="P64">
        <f t="shared" si="10"/>
        <v>0</v>
      </c>
    </row>
    <row r="65" spans="1:16" ht="12.75">
      <c r="A65">
        <f t="shared" si="11"/>
        <v>60</v>
      </c>
      <c r="D65" t="str">
        <f>'Расчет рациона'!D64</f>
        <v>Орехи фундук</v>
      </c>
      <c r="E65">
        <f>'Расчет рациона'!E64</f>
        <v>0</v>
      </c>
      <c r="F65">
        <f>'Расчет рациона'!F64</f>
        <v>0</v>
      </c>
      <c r="G65">
        <f>'Расчет рациона'!G64</f>
        <v>0</v>
      </c>
      <c r="H65">
        <f>'Расчет рациона'!H64</f>
        <v>0</v>
      </c>
      <c r="I65">
        <f>'Расчет рациона'!I64</f>
        <v>0</v>
      </c>
      <c r="J65">
        <f>Раскладка!AM70</f>
        <v>5</v>
      </c>
      <c r="L65">
        <f t="shared" si="6"/>
        <v>5</v>
      </c>
      <c r="M65">
        <f t="shared" si="7"/>
        <v>0</v>
      </c>
      <c r="N65">
        <f t="shared" si="8"/>
        <v>0</v>
      </c>
      <c r="O65">
        <f t="shared" si="9"/>
        <v>0</v>
      </c>
      <c r="P65">
        <f t="shared" si="10"/>
        <v>0</v>
      </c>
    </row>
    <row r="66" spans="1:16" ht="12.75">
      <c r="A66">
        <f t="shared" si="11"/>
        <v>61</v>
      </c>
      <c r="D66" t="str">
        <f>'Расчет рациона'!D65</f>
        <v>Кедровый жмых</v>
      </c>
      <c r="E66">
        <f>'Расчет рациона'!E65</f>
        <v>0</v>
      </c>
      <c r="F66">
        <f>'Расчет рациона'!F65</f>
        <v>0</v>
      </c>
      <c r="G66">
        <f>'Расчет рациона'!G65</f>
        <v>0</v>
      </c>
      <c r="H66">
        <f>'Расчет рациона'!H65</f>
        <v>0</v>
      </c>
      <c r="I66">
        <f>'Расчет рациона'!I65</f>
        <v>0</v>
      </c>
      <c r="J66">
        <f>Раскладка!AM71</f>
        <v>5</v>
      </c>
      <c r="L66">
        <f t="shared" si="6"/>
        <v>5</v>
      </c>
      <c r="M66">
        <f t="shared" si="7"/>
        <v>0</v>
      </c>
      <c r="N66">
        <f t="shared" si="8"/>
        <v>0</v>
      </c>
      <c r="O66">
        <f t="shared" si="9"/>
        <v>0</v>
      </c>
      <c r="P66">
        <f t="shared" si="10"/>
        <v>0</v>
      </c>
    </row>
    <row r="67" spans="1:16" ht="12.75">
      <c r="A67">
        <f t="shared" si="11"/>
        <v>62</v>
      </c>
      <c r="D67">
        <f>'Расчет рациона'!D66</f>
        <v>0</v>
      </c>
      <c r="E67">
        <f>'Расчет рациона'!E66</f>
        <v>0</v>
      </c>
      <c r="F67">
        <f>'Расчет рациона'!F66</f>
        <v>0</v>
      </c>
      <c r="G67">
        <f>'Расчет рациона'!G66</f>
        <v>0</v>
      </c>
      <c r="H67">
        <f>'Расчет рациона'!H66</f>
        <v>0</v>
      </c>
      <c r="I67">
        <f>'Расчет рациона'!I66</f>
        <v>0</v>
      </c>
      <c r="J67">
        <f>Раскладка!AM72</f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0</v>
      </c>
      <c r="P67">
        <f t="shared" si="10"/>
        <v>0</v>
      </c>
    </row>
    <row r="68" spans="1:16" ht="12.75">
      <c r="A68">
        <f t="shared" si="11"/>
        <v>63</v>
      </c>
      <c r="D68" t="str">
        <f>'Расчет рациона'!D67</f>
        <v>Кофе</v>
      </c>
      <c r="E68">
        <f>'Расчет рациона'!E67</f>
        <v>0</v>
      </c>
      <c r="F68">
        <f>'Расчет рациона'!F67</f>
        <v>0</v>
      </c>
      <c r="G68">
        <f>'Расчет рациона'!G67</f>
        <v>0</v>
      </c>
      <c r="H68">
        <f>'Расчет рациона'!H67</f>
        <v>0</v>
      </c>
      <c r="I68">
        <f>'Расчет рациона'!I67</f>
        <v>0</v>
      </c>
      <c r="J68">
        <f>Раскладка!AM73</f>
        <v>2</v>
      </c>
      <c r="L68">
        <f t="shared" si="6"/>
        <v>2</v>
      </c>
      <c r="M68">
        <f t="shared" si="7"/>
        <v>0</v>
      </c>
      <c r="N68">
        <f t="shared" si="8"/>
        <v>0</v>
      </c>
      <c r="O68">
        <f t="shared" si="9"/>
        <v>0</v>
      </c>
      <c r="P68">
        <f t="shared" si="10"/>
        <v>0</v>
      </c>
    </row>
    <row r="69" spans="1:16" ht="12.75">
      <c r="A69">
        <f t="shared" si="11"/>
        <v>64</v>
      </c>
      <c r="D69" t="str">
        <f>'Расчет рациона'!D68</f>
        <v>Какао</v>
      </c>
      <c r="E69">
        <f>'Расчет рациона'!E68</f>
        <v>0</v>
      </c>
      <c r="F69">
        <f>'Расчет рациона'!F68</f>
        <v>0</v>
      </c>
      <c r="G69">
        <f>'Расчет рациона'!G68</f>
        <v>0</v>
      </c>
      <c r="H69">
        <f>'Расчет рациона'!H68</f>
        <v>0</v>
      </c>
      <c r="I69">
        <f>'Расчет рациона'!I68</f>
        <v>0</v>
      </c>
      <c r="J69">
        <f>Раскладка!AM74</f>
        <v>8.5</v>
      </c>
      <c r="L69">
        <f t="shared" si="6"/>
        <v>8.5</v>
      </c>
      <c r="M69">
        <f t="shared" si="7"/>
        <v>0</v>
      </c>
      <c r="N69">
        <f t="shared" si="8"/>
        <v>0</v>
      </c>
      <c r="O69">
        <f t="shared" si="9"/>
        <v>0</v>
      </c>
      <c r="P69">
        <f t="shared" si="10"/>
        <v>0</v>
      </c>
    </row>
    <row r="70" spans="1:16" ht="12.75">
      <c r="A70">
        <f t="shared" si="11"/>
        <v>65</v>
      </c>
      <c r="D70" t="str">
        <f>'Расчет рациона'!D69</f>
        <v>Чай</v>
      </c>
      <c r="E70">
        <f>'Расчет рациона'!E69</f>
        <v>0</v>
      </c>
      <c r="F70">
        <f>'Расчет рациона'!F69</f>
        <v>0</v>
      </c>
      <c r="G70">
        <f>'Расчет рациона'!G69</f>
        <v>0</v>
      </c>
      <c r="H70">
        <f>'Расчет рациона'!H69</f>
        <v>0</v>
      </c>
      <c r="I70">
        <f>'Расчет рациона'!I69</f>
        <v>0</v>
      </c>
      <c r="J70">
        <f>Раскладка!AM75</f>
        <v>14</v>
      </c>
      <c r="L70">
        <f aca="true" t="shared" si="12" ref="L70:L81">SUM(J70:J70)</f>
        <v>14</v>
      </c>
      <c r="M70">
        <f aca="true" t="shared" si="13" ref="M70:M81">E70/100*$L70</f>
        <v>0</v>
      </c>
      <c r="N70">
        <f aca="true" t="shared" si="14" ref="N70:N81">F70/100*$L70</f>
        <v>0</v>
      </c>
      <c r="O70">
        <f aca="true" t="shared" si="15" ref="O70:O81">G70/100*$L70</f>
        <v>0</v>
      </c>
      <c r="P70">
        <f aca="true" t="shared" si="16" ref="P70:P81">H70/100*$L70</f>
        <v>0</v>
      </c>
    </row>
    <row r="71" spans="1:16" ht="12.75">
      <c r="A71">
        <f aca="true" t="shared" si="17" ref="A71:A81">A70+1</f>
        <v>66</v>
      </c>
      <c r="D71">
        <f>'Расчет рациона'!D70</f>
        <v>0</v>
      </c>
      <c r="E71">
        <f>'Расчет рациона'!E70</f>
        <v>0</v>
      </c>
      <c r="F71">
        <f>'Расчет рациона'!F70</f>
        <v>0</v>
      </c>
      <c r="G71">
        <f>'Расчет рациона'!G70</f>
        <v>0</v>
      </c>
      <c r="H71">
        <f>'Расчет рациона'!H70</f>
        <v>0</v>
      </c>
      <c r="I71">
        <f>'Расчет рациона'!I70</f>
        <v>0</v>
      </c>
      <c r="J71">
        <f>Раскладка!AM76</f>
        <v>0</v>
      </c>
      <c r="L71">
        <f t="shared" si="12"/>
        <v>0</v>
      </c>
      <c r="M71">
        <f t="shared" si="13"/>
        <v>0</v>
      </c>
      <c r="N71">
        <f t="shared" si="14"/>
        <v>0</v>
      </c>
      <c r="O71">
        <f t="shared" si="15"/>
        <v>0</v>
      </c>
      <c r="P71">
        <f t="shared" si="16"/>
        <v>0</v>
      </c>
    </row>
    <row r="72" spans="1:16" ht="12.75">
      <c r="A72">
        <f t="shared" si="17"/>
        <v>67</v>
      </c>
      <c r="D72" t="str">
        <f>'Расчет рациона'!D71</f>
        <v>Соль</v>
      </c>
      <c r="E72">
        <f>'Расчет рациона'!E71</f>
        <v>0</v>
      </c>
      <c r="F72">
        <f>'Расчет рациона'!F71</f>
        <v>0</v>
      </c>
      <c r="G72">
        <f>'Расчет рациона'!G71</f>
        <v>0</v>
      </c>
      <c r="H72">
        <f>'Расчет рациона'!H71</f>
        <v>0</v>
      </c>
      <c r="I72">
        <f>'Расчет рациона'!I71</f>
        <v>0</v>
      </c>
      <c r="J72">
        <f>Раскладка!AM77</f>
        <v>0</v>
      </c>
      <c r="L72">
        <f t="shared" si="12"/>
        <v>0</v>
      </c>
      <c r="M72">
        <f t="shared" si="13"/>
        <v>0</v>
      </c>
      <c r="N72">
        <f t="shared" si="14"/>
        <v>0</v>
      </c>
      <c r="O72">
        <f t="shared" si="15"/>
        <v>0</v>
      </c>
      <c r="P72">
        <f t="shared" si="16"/>
        <v>0</v>
      </c>
    </row>
    <row r="73" spans="1:16" ht="12.75">
      <c r="A73">
        <f t="shared" si="17"/>
        <v>68</v>
      </c>
      <c r="D73" t="str">
        <f>'Расчет рациона'!D72</f>
        <v>Томат паста сублим</v>
      </c>
      <c r="E73">
        <f>'Расчет рациона'!E72</f>
        <v>0</v>
      </c>
      <c r="F73">
        <f>'Расчет рациона'!F72</f>
        <v>0</v>
      </c>
      <c r="G73">
        <f>'Расчет рациона'!G72</f>
        <v>0</v>
      </c>
      <c r="H73">
        <f>'Расчет рациона'!H72</f>
        <v>0</v>
      </c>
      <c r="I73">
        <f>'Расчет рациона'!I72</f>
        <v>0</v>
      </c>
      <c r="J73">
        <f>Раскладка!AM78</f>
        <v>7.5</v>
      </c>
      <c r="L73">
        <f t="shared" si="12"/>
        <v>7.5</v>
      </c>
      <c r="M73">
        <f t="shared" si="13"/>
        <v>0</v>
      </c>
      <c r="N73">
        <f t="shared" si="14"/>
        <v>0</v>
      </c>
      <c r="O73">
        <f t="shared" si="15"/>
        <v>0</v>
      </c>
      <c r="P73">
        <f t="shared" si="16"/>
        <v>0</v>
      </c>
    </row>
    <row r="74" spans="1:16" ht="12.75">
      <c r="A74">
        <f t="shared" si="17"/>
        <v>69</v>
      </c>
      <c r="D74" t="str">
        <f>'Расчет рациона'!D73</f>
        <v>Кетчуп</v>
      </c>
      <c r="E74">
        <f>'Расчет рациона'!E73</f>
        <v>0</v>
      </c>
      <c r="F74">
        <f>'Расчет рациона'!F73</f>
        <v>0</v>
      </c>
      <c r="G74">
        <f>'Расчет рациона'!G73</f>
        <v>0</v>
      </c>
      <c r="H74">
        <f>'Расчет рациона'!H73</f>
        <v>0</v>
      </c>
      <c r="I74">
        <f>'Расчет рациона'!I73</f>
        <v>0</v>
      </c>
      <c r="J74">
        <f>Раскладка!AM79</f>
        <v>0</v>
      </c>
      <c r="L74">
        <f t="shared" si="12"/>
        <v>0</v>
      </c>
      <c r="M74">
        <f t="shared" si="13"/>
        <v>0</v>
      </c>
      <c r="N74">
        <f t="shared" si="14"/>
        <v>0</v>
      </c>
      <c r="O74">
        <f t="shared" si="15"/>
        <v>0</v>
      </c>
      <c r="P74">
        <f t="shared" si="16"/>
        <v>0</v>
      </c>
    </row>
    <row r="75" spans="1:16" ht="12.75">
      <c r="A75">
        <f t="shared" si="17"/>
        <v>70</v>
      </c>
      <c r="D75">
        <f>'Расчет рациона'!D74</f>
        <v>0</v>
      </c>
      <c r="E75">
        <f>'Расчет рациона'!E74</f>
        <v>0</v>
      </c>
      <c r="F75">
        <f>'Расчет рациона'!F74</f>
        <v>0</v>
      </c>
      <c r="G75">
        <f>'Расчет рациона'!G74</f>
        <v>0</v>
      </c>
      <c r="H75">
        <f>'Расчет рациона'!H74</f>
        <v>0</v>
      </c>
      <c r="I75">
        <f>'Расчет рациона'!I74</f>
        <v>0</v>
      </c>
      <c r="J75">
        <f>Раскладка!AM80</f>
        <v>0</v>
      </c>
      <c r="L75">
        <f t="shared" si="12"/>
        <v>0</v>
      </c>
      <c r="M75">
        <f t="shared" si="13"/>
        <v>0</v>
      </c>
      <c r="N75">
        <f t="shared" si="14"/>
        <v>0</v>
      </c>
      <c r="O75">
        <f t="shared" si="15"/>
        <v>0</v>
      </c>
      <c r="P75">
        <f t="shared" si="16"/>
        <v>0</v>
      </c>
    </row>
    <row r="76" spans="1:16" ht="12.75">
      <c r="A76">
        <f t="shared" si="17"/>
        <v>71</v>
      </c>
      <c r="D76">
        <f>'Расчет рациона'!D75</f>
        <v>0</v>
      </c>
      <c r="E76">
        <f>'Расчет рациона'!E75</f>
        <v>0</v>
      </c>
      <c r="F76">
        <f>'Расчет рациона'!F75</f>
        <v>0</v>
      </c>
      <c r="G76">
        <f>'Расчет рациона'!G75</f>
        <v>0</v>
      </c>
      <c r="H76">
        <f>'Расчет рациона'!H75</f>
        <v>0</v>
      </c>
      <c r="I76">
        <f>'Расчет рациона'!I75</f>
        <v>0</v>
      </c>
      <c r="J76">
        <f>Раскладка!AM81</f>
        <v>0</v>
      </c>
      <c r="L76">
        <f t="shared" si="12"/>
        <v>0</v>
      </c>
      <c r="M76">
        <f t="shared" si="13"/>
        <v>0</v>
      </c>
      <c r="N76">
        <f t="shared" si="14"/>
        <v>0</v>
      </c>
      <c r="O76">
        <f t="shared" si="15"/>
        <v>0</v>
      </c>
      <c r="P76">
        <f t="shared" si="16"/>
        <v>0</v>
      </c>
    </row>
    <row r="77" spans="1:16" ht="12.75">
      <c r="A77">
        <f t="shared" si="17"/>
        <v>72</v>
      </c>
      <c r="D77">
        <f>'Расчет рациона'!D76</f>
        <v>0</v>
      </c>
      <c r="E77">
        <f>'Расчет рациона'!E76</f>
        <v>0</v>
      </c>
      <c r="F77">
        <f>'Расчет рациона'!F76</f>
        <v>0</v>
      </c>
      <c r="G77">
        <f>'Расчет рациона'!G76</f>
        <v>0</v>
      </c>
      <c r="H77">
        <f>'Расчет рациона'!H76</f>
        <v>0</v>
      </c>
      <c r="I77">
        <f>'Расчет рациона'!I76</f>
        <v>0</v>
      </c>
      <c r="J77">
        <f>Раскладка!AM82</f>
        <v>0</v>
      </c>
      <c r="L77">
        <f t="shared" si="12"/>
        <v>0</v>
      </c>
      <c r="M77">
        <f t="shared" si="13"/>
        <v>0</v>
      </c>
      <c r="N77">
        <f t="shared" si="14"/>
        <v>0</v>
      </c>
      <c r="O77">
        <f t="shared" si="15"/>
        <v>0</v>
      </c>
      <c r="P77">
        <f t="shared" si="16"/>
        <v>0</v>
      </c>
    </row>
    <row r="78" spans="1:16" ht="12.75">
      <c r="A78">
        <f t="shared" si="17"/>
        <v>73</v>
      </c>
      <c r="D78">
        <f>'Расчет рациона'!D77</f>
        <v>0</v>
      </c>
      <c r="E78">
        <f>'Расчет рациона'!E77</f>
        <v>0</v>
      </c>
      <c r="F78">
        <f>'Расчет рациона'!F77</f>
        <v>0</v>
      </c>
      <c r="G78">
        <f>'Расчет рациона'!G77</f>
        <v>0</v>
      </c>
      <c r="H78">
        <f>'Расчет рациона'!H77</f>
        <v>0</v>
      </c>
      <c r="I78">
        <f>'Расчет рациона'!I77</f>
        <v>0</v>
      </c>
      <c r="J78">
        <f>Раскладка!AM83</f>
        <v>0</v>
      </c>
      <c r="L78">
        <f t="shared" si="12"/>
        <v>0</v>
      </c>
      <c r="M78">
        <f t="shared" si="13"/>
        <v>0</v>
      </c>
      <c r="N78">
        <f t="shared" si="14"/>
        <v>0</v>
      </c>
      <c r="O78">
        <f t="shared" si="15"/>
        <v>0</v>
      </c>
      <c r="P78">
        <f t="shared" si="16"/>
        <v>0</v>
      </c>
    </row>
    <row r="79" spans="1:16" ht="12.75">
      <c r="A79">
        <f t="shared" si="17"/>
        <v>74</v>
      </c>
      <c r="D79">
        <f>'Расчет рациона'!D78</f>
        <v>0</v>
      </c>
      <c r="E79">
        <f>'Расчет рациона'!E78</f>
        <v>0</v>
      </c>
      <c r="F79">
        <f>'Расчет рациона'!F78</f>
        <v>0</v>
      </c>
      <c r="G79">
        <f>'Расчет рациона'!G78</f>
        <v>0</v>
      </c>
      <c r="H79">
        <f>'Расчет рациона'!H78</f>
        <v>0</v>
      </c>
      <c r="I79">
        <f>'Расчет рациона'!I78</f>
        <v>0</v>
      </c>
      <c r="J79">
        <f>Раскладка!AM84</f>
        <v>0</v>
      </c>
      <c r="L79">
        <f t="shared" si="12"/>
        <v>0</v>
      </c>
      <c r="M79">
        <f t="shared" si="13"/>
        <v>0</v>
      </c>
      <c r="N79">
        <f t="shared" si="14"/>
        <v>0</v>
      </c>
      <c r="O79">
        <f t="shared" si="15"/>
        <v>0</v>
      </c>
      <c r="P79">
        <f t="shared" si="16"/>
        <v>0</v>
      </c>
    </row>
    <row r="80" spans="1:16" ht="12.75">
      <c r="A80">
        <f t="shared" si="17"/>
        <v>75</v>
      </c>
      <c r="D80">
        <f>'Расчет рациона'!D79</f>
        <v>0</v>
      </c>
      <c r="E80">
        <f>'Расчет рациона'!E79</f>
        <v>0</v>
      </c>
      <c r="F80">
        <f>'Расчет рациона'!F79</f>
        <v>0</v>
      </c>
      <c r="G80">
        <f>'Расчет рациона'!G79</f>
        <v>0</v>
      </c>
      <c r="H80">
        <f>'Расчет рациона'!H79</f>
        <v>0</v>
      </c>
      <c r="I80">
        <f>'Расчет рациона'!I79</f>
        <v>0</v>
      </c>
      <c r="J80">
        <f>Раскладка!AM85</f>
        <v>0</v>
      </c>
      <c r="L80">
        <f t="shared" si="12"/>
        <v>0</v>
      </c>
      <c r="M80">
        <f t="shared" si="13"/>
        <v>0</v>
      </c>
      <c r="N80">
        <f t="shared" si="14"/>
        <v>0</v>
      </c>
      <c r="O80">
        <f t="shared" si="15"/>
        <v>0</v>
      </c>
      <c r="P80">
        <f t="shared" si="16"/>
        <v>0</v>
      </c>
    </row>
    <row r="81" spans="1:16" ht="12.75">
      <c r="A81">
        <f t="shared" si="17"/>
        <v>76</v>
      </c>
      <c r="D81">
        <f>'Расчет рациона'!D80</f>
        <v>0</v>
      </c>
      <c r="E81">
        <f>'Расчет рациона'!E80</f>
        <v>0</v>
      </c>
      <c r="F81">
        <f>'Расчет рациона'!F80</f>
        <v>0</v>
      </c>
      <c r="G81">
        <f>'Расчет рациона'!G80</f>
        <v>0</v>
      </c>
      <c r="H81">
        <f>'Расчет рациона'!H80</f>
        <v>0</v>
      </c>
      <c r="I81">
        <f>'Расчет рациона'!I80</f>
        <v>0</v>
      </c>
      <c r="J81">
        <f>Раскладка!AM86</f>
        <v>0</v>
      </c>
      <c r="L81">
        <f t="shared" si="12"/>
        <v>0</v>
      </c>
      <c r="M81">
        <f t="shared" si="13"/>
        <v>0</v>
      </c>
      <c r="N81">
        <f t="shared" si="14"/>
        <v>0</v>
      </c>
      <c r="O81">
        <f t="shared" si="15"/>
        <v>0</v>
      </c>
      <c r="P81">
        <f t="shared" si="16"/>
        <v>0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/>
  <dimension ref="A3:P81"/>
  <sheetViews>
    <sheetView workbookViewId="0" topLeftCell="A1">
      <pane xSplit="4" ySplit="5" topLeftCell="E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9.00390625" defaultRowHeight="12.75"/>
  <cols>
    <col min="1" max="1" width="3.75390625" style="0" customWidth="1"/>
    <col min="2" max="2" width="4.375" style="0" hidden="1" customWidth="1"/>
    <col min="3" max="3" width="4.125" style="0" hidden="1" customWidth="1"/>
    <col min="4" max="4" width="18.875" style="0" customWidth="1"/>
    <col min="5" max="5" width="6.125" style="0" customWidth="1"/>
    <col min="6" max="8" width="4.75390625" style="0" customWidth="1"/>
    <col min="9" max="9" width="3.75390625" style="0" customWidth="1"/>
    <col min="10" max="10" width="6.25390625" style="0" customWidth="1"/>
    <col min="11" max="11" width="3.75390625" style="0" hidden="1" customWidth="1"/>
    <col min="12" max="12" width="4.75390625" style="0" customWidth="1"/>
    <col min="13" max="13" width="5.75390625" style="0" customWidth="1"/>
    <col min="14" max="16" width="6.75390625" style="0" customWidth="1"/>
    <col min="17" max="17" width="5.75390625" style="0" customWidth="1"/>
    <col min="18" max="18" width="3.625" style="0" customWidth="1"/>
  </cols>
  <sheetData>
    <row r="3" spans="14:16" ht="12.75">
      <c r="N3" s="1">
        <v>1</v>
      </c>
      <c r="O3" s="1" t="e">
        <f>ROUND(O4/N4,1)</f>
        <v>#DIV/0!</v>
      </c>
      <c r="P3" s="1" t="e">
        <f>ROUND(P4/N4,1)</f>
        <v>#DIV/0!</v>
      </c>
    </row>
    <row r="4" spans="12:16" ht="12.75">
      <c r="L4" s="2">
        <f>SUM(L6:L81)</f>
        <v>388.35</v>
      </c>
      <c r="M4" s="2">
        <f>SUM(M6:M81)</f>
        <v>0</v>
      </c>
      <c r="N4" s="2">
        <f>SUM(N6:N81)</f>
        <v>0</v>
      </c>
      <c r="O4" s="2">
        <f>SUM(O6:O81)</f>
        <v>0</v>
      </c>
      <c r="P4" s="2">
        <f>SUM(P6:P81)</f>
        <v>0</v>
      </c>
    </row>
    <row r="5" spans="1:16" ht="94.5">
      <c r="A5" t="s">
        <v>30</v>
      </c>
      <c r="C5" s="3" t="s">
        <v>31</v>
      </c>
      <c r="D5" s="1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/>
      <c r="K5" s="4"/>
      <c r="L5" s="4" t="s">
        <v>38</v>
      </c>
      <c r="M5" s="4" t="s">
        <v>39</v>
      </c>
      <c r="N5" s="4" t="s">
        <v>34</v>
      </c>
      <c r="O5" s="4" t="s">
        <v>35</v>
      </c>
      <c r="P5" s="4" t="s">
        <v>36</v>
      </c>
    </row>
    <row r="6" spans="1:16" ht="12.75">
      <c r="A6">
        <v>1</v>
      </c>
      <c r="C6" t="s">
        <v>40</v>
      </c>
      <c r="D6">
        <f>'Расчет рациона'!D5</f>
        <v>0</v>
      </c>
      <c r="E6">
        <f>'Расчет рациона'!E5</f>
        <v>0</v>
      </c>
      <c r="F6">
        <f>'Расчет рациона'!F5</f>
        <v>0</v>
      </c>
      <c r="G6">
        <f>'Расчет рациона'!G5</f>
        <v>0</v>
      </c>
      <c r="H6">
        <f>'Расчет рациона'!H5</f>
        <v>0</v>
      </c>
      <c r="I6">
        <f>'Расчет рациона'!I5</f>
        <v>0</v>
      </c>
      <c r="J6">
        <f>Раскладка!AN11</f>
        <v>0</v>
      </c>
      <c r="L6">
        <f aca="true" t="shared" si="0" ref="L6:L37">SUM(J6:J6)</f>
        <v>0</v>
      </c>
      <c r="M6">
        <f aca="true" t="shared" si="1" ref="M6:M37">E6/100*$L6</f>
        <v>0</v>
      </c>
      <c r="N6">
        <f aca="true" t="shared" si="2" ref="N6:N37">F6/100*$L6</f>
        <v>0</v>
      </c>
      <c r="O6">
        <f aca="true" t="shared" si="3" ref="O6:O37">G6/100*$L6</f>
        <v>0</v>
      </c>
      <c r="P6">
        <f aca="true" t="shared" si="4" ref="P6:P37">H6/100*$L6</f>
        <v>0</v>
      </c>
    </row>
    <row r="7" spans="1:16" ht="12.75">
      <c r="A7">
        <f aca="true" t="shared" si="5" ref="A7:A38">A6+1</f>
        <v>2</v>
      </c>
      <c r="C7" t="s">
        <v>40</v>
      </c>
      <c r="D7" t="str">
        <f>'Расчет рациона'!D6</f>
        <v>Манка</v>
      </c>
      <c r="E7">
        <f>'Расчет рациона'!E6</f>
        <v>0</v>
      </c>
      <c r="F7">
        <f>'Расчет рациона'!F6</f>
        <v>0</v>
      </c>
      <c r="G7">
        <f>'Расчет рациона'!G6</f>
        <v>0</v>
      </c>
      <c r="H7">
        <f>'Расчет рациона'!H6</f>
        <v>0</v>
      </c>
      <c r="I7">
        <f>'Расчет рациона'!I6</f>
        <v>0</v>
      </c>
      <c r="J7">
        <f>Раскладка!AN12</f>
        <v>0</v>
      </c>
      <c r="L7">
        <f t="shared" si="0"/>
        <v>0</v>
      </c>
      <c r="M7">
        <f t="shared" si="1"/>
        <v>0</v>
      </c>
      <c r="N7">
        <f t="shared" si="2"/>
        <v>0</v>
      </c>
      <c r="O7">
        <f t="shared" si="3"/>
        <v>0</v>
      </c>
      <c r="P7">
        <f t="shared" si="4"/>
        <v>0</v>
      </c>
    </row>
    <row r="8" spans="1:16" ht="12.75">
      <c r="A8">
        <f t="shared" si="5"/>
        <v>3</v>
      </c>
      <c r="C8" t="s">
        <v>40</v>
      </c>
      <c r="D8" t="str">
        <f>'Расчет рациона'!D7</f>
        <v>Картоф. Пюре</v>
      </c>
      <c r="E8">
        <f>'Расчет рациона'!E7</f>
        <v>0</v>
      </c>
      <c r="F8">
        <f>'Расчет рациона'!F7</f>
        <v>0</v>
      </c>
      <c r="G8">
        <f>'Расчет рациона'!G7</f>
        <v>0</v>
      </c>
      <c r="H8">
        <f>'Расчет рациона'!H7</f>
        <v>0</v>
      </c>
      <c r="I8">
        <f>'Расчет рациона'!I7</f>
        <v>0</v>
      </c>
      <c r="J8">
        <f>Раскладка!AN13</f>
        <v>30</v>
      </c>
      <c r="L8">
        <f t="shared" si="0"/>
        <v>30</v>
      </c>
      <c r="M8">
        <f t="shared" si="1"/>
        <v>0</v>
      </c>
      <c r="N8">
        <f t="shared" si="2"/>
        <v>0</v>
      </c>
      <c r="O8">
        <f t="shared" si="3"/>
        <v>0</v>
      </c>
      <c r="P8">
        <f t="shared" si="4"/>
        <v>0</v>
      </c>
    </row>
    <row r="9" spans="1:16" ht="12.75">
      <c r="A9">
        <f t="shared" si="5"/>
        <v>4</v>
      </c>
      <c r="C9" t="s">
        <v>40</v>
      </c>
      <c r="D9" t="str">
        <f>'Расчет рациона'!D8</f>
        <v>Овсянко</v>
      </c>
      <c r="E9">
        <f>'Расчет рациона'!E8</f>
        <v>0</v>
      </c>
      <c r="F9">
        <f>'Расчет рациона'!F8</f>
        <v>0</v>
      </c>
      <c r="G9">
        <f>'Расчет рациона'!G8</f>
        <v>0</v>
      </c>
      <c r="H9">
        <f>'Расчет рациона'!H8</f>
        <v>0</v>
      </c>
      <c r="I9">
        <f>'Расчет рациона'!I8</f>
        <v>0</v>
      </c>
      <c r="J9">
        <f>Раскладка!AN14</f>
        <v>42.5</v>
      </c>
      <c r="L9">
        <f t="shared" si="0"/>
        <v>42.5</v>
      </c>
      <c r="M9">
        <f t="shared" si="1"/>
        <v>0</v>
      </c>
      <c r="N9">
        <f t="shared" si="2"/>
        <v>0</v>
      </c>
      <c r="O9">
        <f t="shared" si="3"/>
        <v>0</v>
      </c>
      <c r="P9">
        <f t="shared" si="4"/>
        <v>0</v>
      </c>
    </row>
    <row r="10" spans="1:16" ht="12.75">
      <c r="A10">
        <f t="shared" si="5"/>
        <v>5</v>
      </c>
      <c r="C10" t="s">
        <v>40</v>
      </c>
      <c r="D10" t="str">
        <f>'Расчет рациона'!D9</f>
        <v>Рис</v>
      </c>
      <c r="E10">
        <f>'Расчет рациона'!E9</f>
        <v>0</v>
      </c>
      <c r="F10">
        <f>'Расчет рациона'!F9</f>
        <v>0</v>
      </c>
      <c r="G10">
        <f>'Расчет рациона'!G9</f>
        <v>0</v>
      </c>
      <c r="H10">
        <f>'Расчет рациона'!H9</f>
        <v>0</v>
      </c>
      <c r="I10">
        <f>'Расчет рациона'!I9</f>
        <v>0</v>
      </c>
      <c r="J10">
        <f>Раскладка!AN15</f>
        <v>0</v>
      </c>
      <c r="L10">
        <f t="shared" si="0"/>
        <v>0</v>
      </c>
      <c r="M10">
        <f t="shared" si="1"/>
        <v>0</v>
      </c>
      <c r="N10">
        <f t="shared" si="2"/>
        <v>0</v>
      </c>
      <c r="O10">
        <f t="shared" si="3"/>
        <v>0</v>
      </c>
      <c r="P10">
        <f t="shared" si="4"/>
        <v>0</v>
      </c>
    </row>
    <row r="11" spans="1:16" ht="12.75">
      <c r="A11">
        <f t="shared" si="5"/>
        <v>6</v>
      </c>
      <c r="C11" t="s">
        <v>40</v>
      </c>
      <c r="D11" t="str">
        <f>'Расчет рациона'!D10</f>
        <v>Гречка</v>
      </c>
      <c r="E11">
        <f>'Расчет рациона'!E10</f>
        <v>0</v>
      </c>
      <c r="F11">
        <f>'Расчет рациона'!F10</f>
        <v>0</v>
      </c>
      <c r="G11">
        <f>'Расчет рациона'!G10</f>
        <v>0</v>
      </c>
      <c r="H11">
        <f>'Расчет рациона'!H10</f>
        <v>0</v>
      </c>
      <c r="I11">
        <f>'Расчет рациона'!I10</f>
        <v>0</v>
      </c>
      <c r="J11">
        <f>Раскладка!AN16</f>
        <v>0</v>
      </c>
      <c r="L11">
        <f t="shared" si="0"/>
        <v>0</v>
      </c>
      <c r="M11">
        <f t="shared" si="1"/>
        <v>0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6" ht="12.75">
      <c r="A12">
        <f t="shared" si="5"/>
        <v>7</v>
      </c>
      <c r="C12" t="s">
        <v>40</v>
      </c>
      <c r="D12" t="str">
        <f>'Расчет рациона'!D11</f>
        <v>Макароны</v>
      </c>
      <c r="E12">
        <f>'Расчет рациона'!E11</f>
        <v>0</v>
      </c>
      <c r="F12">
        <f>'Расчет рациона'!F11</f>
        <v>0</v>
      </c>
      <c r="G12">
        <f>'Расчет рациона'!G11</f>
        <v>0</v>
      </c>
      <c r="H12">
        <f>'Расчет рациона'!H11</f>
        <v>0</v>
      </c>
      <c r="I12">
        <f>'Расчет рациона'!I11</f>
        <v>0</v>
      </c>
      <c r="J12">
        <f>Раскладка!AN17</f>
        <v>0</v>
      </c>
      <c r="L12">
        <f t="shared" si="0"/>
        <v>0</v>
      </c>
      <c r="M12">
        <f t="shared" si="1"/>
        <v>0</v>
      </c>
      <c r="N12">
        <f t="shared" si="2"/>
        <v>0</v>
      </c>
      <c r="O12">
        <f t="shared" si="3"/>
        <v>0</v>
      </c>
      <c r="P12">
        <f t="shared" si="4"/>
        <v>0</v>
      </c>
    </row>
    <row r="13" spans="1:16" ht="12.75">
      <c r="A13">
        <f t="shared" si="5"/>
        <v>8</v>
      </c>
      <c r="C13" t="s">
        <v>40</v>
      </c>
      <c r="D13" t="str">
        <f>'Расчет рациона'!D12</f>
        <v>Творог</v>
      </c>
      <c r="E13">
        <f>'Расчет рациона'!E12</f>
        <v>0</v>
      </c>
      <c r="F13">
        <f>'Расчет рациона'!F12</f>
        <v>0</v>
      </c>
      <c r="G13">
        <f>'Расчет рациона'!G12</f>
        <v>0</v>
      </c>
      <c r="H13">
        <f>'Расчет рациона'!H12</f>
        <v>0</v>
      </c>
      <c r="I13">
        <f>'Расчет рациона'!I12</f>
        <v>0</v>
      </c>
      <c r="J13">
        <f>Раскладка!AN18</f>
        <v>0</v>
      </c>
      <c r="L13">
        <f t="shared" si="0"/>
        <v>0</v>
      </c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</row>
    <row r="14" spans="1:16" ht="12.75">
      <c r="A14">
        <f t="shared" si="5"/>
        <v>9</v>
      </c>
      <c r="C14" t="s">
        <v>42</v>
      </c>
      <c r="D14" t="str">
        <f>'Расчет рациона'!D13</f>
        <v>Супы сухие</v>
      </c>
      <c r="E14">
        <f>'Расчет рациона'!E13</f>
        <v>0</v>
      </c>
      <c r="F14">
        <f>'Расчет рациона'!F13</f>
        <v>0</v>
      </c>
      <c r="G14">
        <f>'Расчет рациона'!G13</f>
        <v>0</v>
      </c>
      <c r="H14">
        <f>'Расчет рациона'!H13</f>
        <v>0</v>
      </c>
      <c r="I14">
        <f>'Расчет рациона'!I13</f>
        <v>0</v>
      </c>
      <c r="J14">
        <f>Раскладка!AN19</f>
        <v>0</v>
      </c>
      <c r="L14">
        <f t="shared" si="0"/>
        <v>0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0</v>
      </c>
    </row>
    <row r="15" spans="1:16" ht="12.75">
      <c r="A15">
        <f t="shared" si="5"/>
        <v>10</v>
      </c>
      <c r="C15" t="s">
        <v>42</v>
      </c>
      <c r="D15">
        <f>'Расчет рациона'!D14</f>
        <v>0</v>
      </c>
      <c r="E15">
        <f>'Расчет рациона'!E14</f>
        <v>0</v>
      </c>
      <c r="F15">
        <f>'Расчет рациона'!F14</f>
        <v>0</v>
      </c>
      <c r="G15">
        <f>'Расчет рациона'!G14</f>
        <v>0</v>
      </c>
      <c r="H15">
        <f>'Расчет рациона'!H14</f>
        <v>0</v>
      </c>
      <c r="I15">
        <f>'Расчет рациона'!I14</f>
        <v>0</v>
      </c>
      <c r="J15">
        <f>Раскладка!AN20</f>
        <v>0</v>
      </c>
      <c r="L15">
        <f t="shared" si="0"/>
        <v>0</v>
      </c>
      <c r="M15">
        <f t="shared" si="1"/>
        <v>0</v>
      </c>
      <c r="N15">
        <f t="shared" si="2"/>
        <v>0</v>
      </c>
      <c r="O15">
        <f t="shared" si="3"/>
        <v>0</v>
      </c>
      <c r="P15">
        <f t="shared" si="4"/>
        <v>0</v>
      </c>
    </row>
    <row r="16" spans="1:16" ht="12.75">
      <c r="A16">
        <f t="shared" si="5"/>
        <v>11</v>
      </c>
      <c r="C16" t="s">
        <v>42</v>
      </c>
      <c r="D16" t="str">
        <f>'Расчет рациона'!D15</f>
        <v>Мясо сублимир.</v>
      </c>
      <c r="E16">
        <f>'Расчет рациона'!E15</f>
        <v>0</v>
      </c>
      <c r="F16">
        <f>'Расчет рациона'!F15</f>
        <v>0</v>
      </c>
      <c r="G16">
        <f>'Расчет рациона'!G15</f>
        <v>0</v>
      </c>
      <c r="H16">
        <f>'Расчет рациона'!H15</f>
        <v>0</v>
      </c>
      <c r="I16">
        <f>'Расчет рациона'!I15</f>
        <v>0</v>
      </c>
      <c r="J16">
        <f>Раскладка!AN21</f>
        <v>12.5</v>
      </c>
      <c r="L16">
        <f t="shared" si="0"/>
        <v>12.5</v>
      </c>
      <c r="M16">
        <f t="shared" si="1"/>
        <v>0</v>
      </c>
      <c r="N16">
        <f t="shared" si="2"/>
        <v>0</v>
      </c>
      <c r="O16">
        <f t="shared" si="3"/>
        <v>0</v>
      </c>
      <c r="P16">
        <f t="shared" si="4"/>
        <v>0</v>
      </c>
    </row>
    <row r="17" spans="1:16" ht="12.75">
      <c r="A17">
        <f t="shared" si="5"/>
        <v>12</v>
      </c>
      <c r="C17" t="s">
        <v>42</v>
      </c>
      <c r="D17" t="str">
        <f>'Расчет рациона'!D16</f>
        <v>Птица сублимир</v>
      </c>
      <c r="E17">
        <f>'Расчет рациона'!E16</f>
        <v>0</v>
      </c>
      <c r="F17">
        <f>'Расчет рациона'!F16</f>
        <v>0</v>
      </c>
      <c r="G17">
        <f>'Расчет рациона'!G16</f>
        <v>0</v>
      </c>
      <c r="H17">
        <f>'Расчет рациона'!H16</f>
        <v>0</v>
      </c>
      <c r="I17">
        <f>'Расчет рациона'!I16</f>
        <v>0</v>
      </c>
      <c r="J17">
        <f>Раскладка!AN22</f>
        <v>0</v>
      </c>
      <c r="L17">
        <f t="shared" si="0"/>
        <v>0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</row>
    <row r="18" spans="1:16" ht="12.75">
      <c r="A18">
        <f t="shared" si="5"/>
        <v>13</v>
      </c>
      <c r="C18" t="s">
        <v>42</v>
      </c>
      <c r="D18" t="str">
        <f>'Расчет рациона'!D17</f>
        <v>Треска сублимир</v>
      </c>
      <c r="E18">
        <f>'Расчет рациона'!E17</f>
        <v>0</v>
      </c>
      <c r="F18">
        <f>'Расчет рациона'!F17</f>
        <v>0</v>
      </c>
      <c r="G18">
        <f>'Расчет рациона'!G17</f>
        <v>0</v>
      </c>
      <c r="H18">
        <f>'Расчет рациона'!H17</f>
        <v>0</v>
      </c>
      <c r="I18">
        <f>'Расчет рациона'!I17</f>
        <v>0</v>
      </c>
      <c r="J18">
        <f>Раскладка!AN23</f>
        <v>0</v>
      </c>
      <c r="L18">
        <f t="shared" si="0"/>
        <v>0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</row>
    <row r="19" spans="1:16" ht="12.75">
      <c r="A19">
        <f t="shared" si="5"/>
        <v>14</v>
      </c>
      <c r="C19" t="s">
        <v>42</v>
      </c>
      <c r="D19">
        <f>'Расчет рациона'!D18</f>
        <v>0</v>
      </c>
      <c r="E19">
        <f>'Расчет рациона'!E18</f>
        <v>0</v>
      </c>
      <c r="F19">
        <f>'Расчет рациона'!F18</f>
        <v>0</v>
      </c>
      <c r="G19">
        <f>'Расчет рациона'!G18</f>
        <v>0</v>
      </c>
      <c r="H19">
        <f>'Расчет рациона'!H18</f>
        <v>0</v>
      </c>
      <c r="I19">
        <f>'Расчет рациона'!I18</f>
        <v>0</v>
      </c>
      <c r="J19">
        <f>Раскладка!AN24</f>
        <v>0</v>
      </c>
      <c r="L19">
        <f t="shared" si="0"/>
        <v>0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</row>
    <row r="20" spans="1:16" ht="12.75">
      <c r="A20">
        <f t="shared" si="5"/>
        <v>15</v>
      </c>
      <c r="C20" t="s">
        <v>42</v>
      </c>
      <c r="D20" t="str">
        <f>'Расчет рациона'!D19</f>
        <v>Колбаса сырокопч.</v>
      </c>
      <c r="E20">
        <f>'Расчет рациона'!E19</f>
        <v>0</v>
      </c>
      <c r="F20">
        <f>'Расчет рациона'!F19</f>
        <v>0</v>
      </c>
      <c r="G20">
        <f>'Расчет рациона'!G19</f>
        <v>0</v>
      </c>
      <c r="H20">
        <f>'Расчет рациона'!H19</f>
        <v>0</v>
      </c>
      <c r="I20">
        <f>'Расчет рациона'!I19</f>
        <v>0</v>
      </c>
      <c r="J20">
        <f>Раскладка!AN25</f>
        <v>45</v>
      </c>
      <c r="L20">
        <f t="shared" si="0"/>
        <v>45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</row>
    <row r="21" spans="1:16" ht="12.75">
      <c r="A21">
        <f t="shared" si="5"/>
        <v>16</v>
      </c>
      <c r="C21" t="s">
        <v>42</v>
      </c>
      <c r="D21">
        <f>'Расчет рациона'!D20</f>
        <v>0</v>
      </c>
      <c r="E21">
        <f>'Расчет рациона'!E20</f>
        <v>0</v>
      </c>
      <c r="F21">
        <f>'Расчет рациона'!F20</f>
        <v>0</v>
      </c>
      <c r="G21">
        <f>'Расчет рациона'!G20</f>
        <v>0</v>
      </c>
      <c r="H21">
        <f>'Расчет рациона'!H20</f>
        <v>0</v>
      </c>
      <c r="I21">
        <f>'Расчет рациона'!I20</f>
        <v>0</v>
      </c>
      <c r="J21">
        <f>Раскладка!AN26</f>
        <v>0</v>
      </c>
      <c r="L21">
        <f t="shared" si="0"/>
        <v>0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</row>
    <row r="22" spans="1:16" ht="12.75">
      <c r="A22">
        <f t="shared" si="5"/>
        <v>17</v>
      </c>
      <c r="C22" t="s">
        <v>46</v>
      </c>
      <c r="D22">
        <f>'Расчет рациона'!D21</f>
        <v>0</v>
      </c>
      <c r="E22">
        <f>'Расчет рациона'!E21</f>
        <v>0</v>
      </c>
      <c r="F22">
        <f>'Расчет рациона'!F21</f>
        <v>0</v>
      </c>
      <c r="G22">
        <f>'Расчет рациона'!G21</f>
        <v>0</v>
      </c>
      <c r="H22">
        <f>'Расчет рациона'!H21</f>
        <v>0</v>
      </c>
      <c r="I22">
        <f>'Расчет рациона'!I21</f>
        <v>0</v>
      </c>
      <c r="J22">
        <f>Раскладка!AN27</f>
        <v>0</v>
      </c>
      <c r="L22">
        <f t="shared" si="0"/>
        <v>0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</row>
    <row r="23" spans="1:16" ht="12.75">
      <c r="A23">
        <f t="shared" si="5"/>
        <v>18</v>
      </c>
      <c r="C23" t="s">
        <v>46</v>
      </c>
      <c r="D23" t="str">
        <f>'Расчет рациона'!D22</f>
        <v>Мясо вакуум</v>
      </c>
      <c r="E23">
        <f>'Расчет рациона'!E22</f>
        <v>0</v>
      </c>
      <c r="F23">
        <f>'Расчет рациона'!F22</f>
        <v>0</v>
      </c>
      <c r="G23">
        <f>'Расчет рациона'!G22</f>
        <v>0</v>
      </c>
      <c r="H23">
        <f>'Расчет рациона'!H22</f>
        <v>0</v>
      </c>
      <c r="I23">
        <f>'Расчет рациона'!I22</f>
        <v>0</v>
      </c>
      <c r="J23">
        <f>Раскладка!AN28</f>
        <v>0</v>
      </c>
      <c r="L23">
        <f t="shared" si="0"/>
        <v>0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</row>
    <row r="24" spans="1:16" ht="12.75">
      <c r="A24">
        <f t="shared" si="5"/>
        <v>19</v>
      </c>
      <c r="C24" t="s">
        <v>46</v>
      </c>
      <c r="D24" t="str">
        <f>'Расчет рациона'!D23</f>
        <v>Сыр (50% жирн.)</v>
      </c>
      <c r="E24">
        <f>'Расчет рациона'!E23</f>
        <v>0</v>
      </c>
      <c r="F24">
        <f>'Расчет рациона'!F23</f>
        <v>0</v>
      </c>
      <c r="G24">
        <f>'Расчет рациона'!G23</f>
        <v>0</v>
      </c>
      <c r="H24">
        <f>'Расчет рациона'!H23</f>
        <v>0</v>
      </c>
      <c r="I24">
        <f>'Расчет рациона'!I23</f>
        <v>0</v>
      </c>
      <c r="J24">
        <f>Раскладка!AN29</f>
        <v>0</v>
      </c>
      <c r="L24">
        <f t="shared" si="0"/>
        <v>0</v>
      </c>
      <c r="M24">
        <f t="shared" si="1"/>
        <v>0</v>
      </c>
      <c r="N24">
        <f t="shared" si="2"/>
        <v>0</v>
      </c>
      <c r="O24">
        <f t="shared" si="3"/>
        <v>0</v>
      </c>
      <c r="P24">
        <f t="shared" si="4"/>
        <v>0</v>
      </c>
    </row>
    <row r="25" spans="1:16" ht="12.75">
      <c r="A25">
        <f t="shared" si="5"/>
        <v>20</v>
      </c>
      <c r="C25" t="s">
        <v>46</v>
      </c>
      <c r="D25">
        <f>'Расчет рациона'!D24</f>
        <v>0</v>
      </c>
      <c r="E25">
        <f>'Расчет рациона'!E24</f>
        <v>0</v>
      </c>
      <c r="F25">
        <f>'Расчет рациона'!F24</f>
        <v>0</v>
      </c>
      <c r="G25">
        <f>'Расчет рациона'!G24</f>
        <v>0</v>
      </c>
      <c r="H25">
        <f>'Расчет рациона'!H24</f>
        <v>0</v>
      </c>
      <c r="I25">
        <f>'Расчет рациона'!I24</f>
        <v>0</v>
      </c>
      <c r="J25">
        <f>Раскладка!AN30</f>
        <v>0</v>
      </c>
      <c r="L25">
        <f t="shared" si="0"/>
        <v>0</v>
      </c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0</v>
      </c>
    </row>
    <row r="26" spans="1:16" ht="12.75">
      <c r="A26">
        <f t="shared" si="5"/>
        <v>21</v>
      </c>
      <c r="C26" t="s">
        <v>49</v>
      </c>
      <c r="D26" t="str">
        <f>'Расчет рациона'!D25</f>
        <v>Масло растительн</v>
      </c>
      <c r="E26">
        <f>'Расчет рациона'!E25</f>
        <v>0</v>
      </c>
      <c r="F26">
        <f>'Расчет рациона'!F25</f>
        <v>0</v>
      </c>
      <c r="G26">
        <f>'Расчет рациона'!G25</f>
        <v>0</v>
      </c>
      <c r="H26">
        <f>'Расчет рациона'!H25</f>
        <v>0</v>
      </c>
      <c r="I26">
        <f>'Расчет рациона'!I25</f>
        <v>0</v>
      </c>
      <c r="J26">
        <f>Раскладка!AN31</f>
        <v>0</v>
      </c>
      <c r="L26">
        <f t="shared" si="0"/>
        <v>0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0</v>
      </c>
    </row>
    <row r="27" spans="1:16" ht="12.75">
      <c r="A27">
        <f t="shared" si="5"/>
        <v>22</v>
      </c>
      <c r="C27" t="s">
        <v>49</v>
      </c>
      <c r="D27" t="str">
        <f>'Расчет рациона'!D26</f>
        <v>Масло топленое</v>
      </c>
      <c r="E27">
        <f>'Расчет рациона'!E26</f>
        <v>0</v>
      </c>
      <c r="F27">
        <f>'Расчет рациона'!F26</f>
        <v>0</v>
      </c>
      <c r="G27">
        <f>'Расчет рациона'!G26</f>
        <v>0</v>
      </c>
      <c r="H27">
        <f>'Расчет рациона'!H26</f>
        <v>0</v>
      </c>
      <c r="I27">
        <f>'Расчет рациона'!I26</f>
        <v>0</v>
      </c>
      <c r="J27">
        <f>Раскладка!AN32</f>
        <v>14</v>
      </c>
      <c r="L27">
        <f t="shared" si="0"/>
        <v>14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0</v>
      </c>
    </row>
    <row r="28" spans="1:16" ht="12.75">
      <c r="A28">
        <f t="shared" si="5"/>
        <v>23</v>
      </c>
      <c r="C28" t="s">
        <v>49</v>
      </c>
      <c r="D28" t="str">
        <f>'Расчет рациона'!D27</f>
        <v>Масло сублиме</v>
      </c>
      <c r="E28">
        <f>'Расчет рациона'!E27</f>
        <v>0</v>
      </c>
      <c r="F28">
        <f>'Расчет рациона'!F27</f>
        <v>0</v>
      </c>
      <c r="G28">
        <f>'Расчет рациона'!G27</f>
        <v>0</v>
      </c>
      <c r="H28">
        <f>'Расчет рациона'!H27</f>
        <v>0</v>
      </c>
      <c r="I28">
        <f>'Расчет рациона'!I27</f>
        <v>0</v>
      </c>
      <c r="J28">
        <f>Раскладка!AN33</f>
        <v>0</v>
      </c>
      <c r="L28">
        <f t="shared" si="0"/>
        <v>0</v>
      </c>
      <c r="M28">
        <f t="shared" si="1"/>
        <v>0</v>
      </c>
      <c r="N28">
        <f t="shared" si="2"/>
        <v>0</v>
      </c>
      <c r="O28">
        <f t="shared" si="3"/>
        <v>0</v>
      </c>
      <c r="P28">
        <f t="shared" si="4"/>
        <v>0</v>
      </c>
    </row>
    <row r="29" spans="1:16" ht="12.75">
      <c r="A29">
        <f t="shared" si="5"/>
        <v>24</v>
      </c>
      <c r="C29" t="s">
        <v>51</v>
      </c>
      <c r="D29">
        <f>'Расчет рациона'!D28</f>
        <v>0</v>
      </c>
      <c r="E29">
        <f>'Расчет рациона'!E28</f>
        <v>0</v>
      </c>
      <c r="F29">
        <f>'Расчет рациона'!F28</f>
        <v>0</v>
      </c>
      <c r="G29">
        <f>'Расчет рациона'!G28</f>
        <v>0</v>
      </c>
      <c r="H29">
        <f>'Расчет рациона'!H28</f>
        <v>0</v>
      </c>
      <c r="I29">
        <f>'Расчет рациона'!I28</f>
        <v>0</v>
      </c>
      <c r="J29">
        <f>Раскладка!AN34</f>
        <v>0</v>
      </c>
      <c r="L29">
        <f t="shared" si="0"/>
        <v>0</v>
      </c>
      <c r="M29">
        <f t="shared" si="1"/>
        <v>0</v>
      </c>
      <c r="N29">
        <f t="shared" si="2"/>
        <v>0</v>
      </c>
      <c r="O29">
        <f t="shared" si="3"/>
        <v>0</v>
      </c>
      <c r="P29">
        <f t="shared" si="4"/>
        <v>0</v>
      </c>
    </row>
    <row r="30" spans="1:16" ht="12.75">
      <c r="A30">
        <f t="shared" si="5"/>
        <v>25</v>
      </c>
      <c r="C30" t="s">
        <v>51</v>
      </c>
      <c r="D30" t="str">
        <f>'Расчет рациона'!D29</f>
        <v>Молоко сухое</v>
      </c>
      <c r="E30">
        <f>'Расчет рациона'!E29</f>
        <v>0</v>
      </c>
      <c r="F30">
        <f>'Расчет рациона'!F29</f>
        <v>0</v>
      </c>
      <c r="G30">
        <f>'Расчет рациона'!G29</f>
        <v>0</v>
      </c>
      <c r="H30">
        <f>'Расчет рациона'!H29</f>
        <v>0</v>
      </c>
      <c r="I30">
        <f>'Расчет рациона'!I29</f>
        <v>0</v>
      </c>
      <c r="J30">
        <f>Раскладка!AN35</f>
        <v>22</v>
      </c>
      <c r="L30">
        <f t="shared" si="0"/>
        <v>22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0</v>
      </c>
    </row>
    <row r="31" spans="1:16" ht="12.75">
      <c r="A31">
        <f t="shared" si="5"/>
        <v>26</v>
      </c>
      <c r="C31" t="s">
        <v>51</v>
      </c>
      <c r="D31" t="str">
        <f>'Расчет рациона'!D30</f>
        <v>Сметана сублиме</v>
      </c>
      <c r="E31">
        <f>'Расчет рациона'!E30</f>
        <v>0</v>
      </c>
      <c r="F31">
        <f>'Расчет рациона'!F30</f>
        <v>0</v>
      </c>
      <c r="G31">
        <f>'Расчет рациона'!G30</f>
        <v>0</v>
      </c>
      <c r="H31">
        <f>'Расчет рациона'!H30</f>
        <v>0</v>
      </c>
      <c r="I31">
        <f>'Расчет рациона'!I30</f>
        <v>0</v>
      </c>
      <c r="J31">
        <f>Раскладка!AN36</f>
        <v>0</v>
      </c>
      <c r="L31">
        <f t="shared" si="0"/>
        <v>0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0</v>
      </c>
    </row>
    <row r="32" spans="1:16" ht="12.75">
      <c r="A32">
        <f t="shared" si="5"/>
        <v>27</v>
      </c>
      <c r="C32" t="s">
        <v>52</v>
      </c>
      <c r="D32">
        <f>'Расчет рациона'!D31</f>
        <v>0</v>
      </c>
      <c r="E32">
        <f>'Расчет рациона'!E31</f>
        <v>0</v>
      </c>
      <c r="F32">
        <f>'Расчет рациона'!F31</f>
        <v>0</v>
      </c>
      <c r="G32">
        <f>'Расчет рациона'!G31</f>
        <v>0</v>
      </c>
      <c r="H32">
        <f>'Расчет рациона'!H31</f>
        <v>0</v>
      </c>
      <c r="I32">
        <f>'Расчет рациона'!I31</f>
        <v>0</v>
      </c>
      <c r="J32">
        <f>Раскладка!AN37</f>
        <v>0</v>
      </c>
      <c r="L32">
        <f t="shared" si="0"/>
        <v>0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0</v>
      </c>
    </row>
    <row r="33" spans="1:16" ht="12.75">
      <c r="A33">
        <f t="shared" si="5"/>
        <v>28</v>
      </c>
      <c r="C33" t="s">
        <v>52</v>
      </c>
      <c r="D33" t="str">
        <f>'Расчет рациона'!D32</f>
        <v>Сухари белые</v>
      </c>
      <c r="E33">
        <f>'Расчет рациона'!E32</f>
        <v>0</v>
      </c>
      <c r="F33">
        <f>'Расчет рациона'!F32</f>
        <v>0</v>
      </c>
      <c r="G33">
        <f>'Расчет рациона'!G32</f>
        <v>0</v>
      </c>
      <c r="H33">
        <f>'Расчет рациона'!H32</f>
        <v>0</v>
      </c>
      <c r="I33">
        <f>'Расчет рациона'!I32</f>
        <v>0</v>
      </c>
      <c r="J33">
        <f>Раскладка!AN38</f>
        <v>44</v>
      </c>
      <c r="L33">
        <f t="shared" si="0"/>
        <v>44</v>
      </c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</row>
    <row r="34" spans="1:16" ht="12.75">
      <c r="A34">
        <f t="shared" si="5"/>
        <v>29</v>
      </c>
      <c r="C34" t="s">
        <v>52</v>
      </c>
      <c r="D34" t="str">
        <f>'Расчет рациона'!D33</f>
        <v>Хлебцы</v>
      </c>
      <c r="E34">
        <f>'Расчет рациона'!E33</f>
        <v>0</v>
      </c>
      <c r="F34">
        <f>'Расчет рациона'!F33</f>
        <v>0</v>
      </c>
      <c r="G34">
        <f>'Расчет рациона'!G33</f>
        <v>0</v>
      </c>
      <c r="H34">
        <f>'Расчет рациона'!H33</f>
        <v>0</v>
      </c>
      <c r="I34">
        <f>'Расчет рациона'!I33</f>
        <v>0</v>
      </c>
      <c r="J34">
        <f>Раскладка!AN39</f>
        <v>0</v>
      </c>
      <c r="L34">
        <f t="shared" si="0"/>
        <v>0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</row>
    <row r="35" spans="1:16" ht="12.75">
      <c r="A35">
        <f t="shared" si="5"/>
        <v>30</v>
      </c>
      <c r="C35" t="s">
        <v>52</v>
      </c>
      <c r="D35" t="str">
        <f>'Расчет рациона'!D34</f>
        <v>Галеты</v>
      </c>
      <c r="E35">
        <f>'Расчет рациона'!E34</f>
        <v>0</v>
      </c>
      <c r="F35">
        <f>'Расчет рациона'!F34</f>
        <v>0</v>
      </c>
      <c r="G35">
        <f>'Расчет рациона'!G34</f>
        <v>0</v>
      </c>
      <c r="H35">
        <f>'Расчет рациона'!H34</f>
        <v>0</v>
      </c>
      <c r="I35">
        <f>'Расчет рациона'!I34</f>
        <v>0</v>
      </c>
      <c r="J35">
        <f>Раскладка!AN40</f>
        <v>8</v>
      </c>
      <c r="L35">
        <f t="shared" si="0"/>
        <v>8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</row>
    <row r="36" spans="1:16" ht="12.75">
      <c r="A36">
        <f t="shared" si="5"/>
        <v>31</v>
      </c>
      <c r="C36" t="s">
        <v>53</v>
      </c>
      <c r="D36" t="str">
        <f>'Расчет рациона'!D35</f>
        <v>Сушки</v>
      </c>
      <c r="E36">
        <f>'Расчет рациона'!E35</f>
        <v>0</v>
      </c>
      <c r="F36">
        <f>'Расчет рациона'!F35</f>
        <v>0</v>
      </c>
      <c r="G36">
        <f>'Расчет рациона'!G35</f>
        <v>0</v>
      </c>
      <c r="H36">
        <f>'Расчет рациона'!H35</f>
        <v>0</v>
      </c>
      <c r="I36">
        <f>'Расчет рациона'!I35</f>
        <v>0</v>
      </c>
      <c r="J36">
        <f>Раскладка!AN41</f>
        <v>8</v>
      </c>
      <c r="L36">
        <f t="shared" si="0"/>
        <v>8</v>
      </c>
      <c r="M36">
        <f t="shared" si="1"/>
        <v>0</v>
      </c>
      <c r="N36">
        <f t="shared" si="2"/>
        <v>0</v>
      </c>
      <c r="O36">
        <f t="shared" si="3"/>
        <v>0</v>
      </c>
      <c r="P36">
        <f t="shared" si="4"/>
        <v>0</v>
      </c>
    </row>
    <row r="37" spans="1:16" ht="12.75">
      <c r="A37">
        <f t="shared" si="5"/>
        <v>32</v>
      </c>
      <c r="C37" t="s">
        <v>53</v>
      </c>
      <c r="D37" t="str">
        <f>'Расчет рациона'!D36</f>
        <v>Мука</v>
      </c>
      <c r="E37">
        <f>'Расчет рациона'!E36</f>
        <v>0</v>
      </c>
      <c r="F37">
        <f>'Расчет рациона'!F36</f>
        <v>0</v>
      </c>
      <c r="G37">
        <f>'Расчет рациона'!G36</f>
        <v>0</v>
      </c>
      <c r="H37">
        <f>'Расчет рациона'!H36</f>
        <v>0</v>
      </c>
      <c r="I37">
        <f>'Расчет рациона'!I36</f>
        <v>0</v>
      </c>
      <c r="J37">
        <f>Раскладка!AN42</f>
        <v>0</v>
      </c>
      <c r="L37">
        <f t="shared" si="0"/>
        <v>0</v>
      </c>
      <c r="M37">
        <f t="shared" si="1"/>
        <v>0</v>
      </c>
      <c r="N37">
        <f t="shared" si="2"/>
        <v>0</v>
      </c>
      <c r="O37">
        <f t="shared" si="3"/>
        <v>0</v>
      </c>
      <c r="P37">
        <f t="shared" si="4"/>
        <v>0</v>
      </c>
    </row>
    <row r="38" spans="1:16" ht="12.75">
      <c r="A38">
        <f t="shared" si="5"/>
        <v>33</v>
      </c>
      <c r="C38" t="s">
        <v>53</v>
      </c>
      <c r="D38">
        <f>'Расчет рациона'!D37</f>
        <v>0</v>
      </c>
      <c r="E38">
        <f>'Расчет рациона'!E37</f>
        <v>0</v>
      </c>
      <c r="F38">
        <f>'Расчет рациона'!F37</f>
        <v>0</v>
      </c>
      <c r="G38">
        <f>'Расчет рациона'!G37</f>
        <v>0</v>
      </c>
      <c r="H38">
        <f>'Расчет рациона'!H37</f>
        <v>0</v>
      </c>
      <c r="I38">
        <f>'Расчет рациона'!I37</f>
        <v>0</v>
      </c>
      <c r="J38">
        <f>Раскладка!AN43</f>
        <v>0</v>
      </c>
      <c r="L38">
        <f aca="true" t="shared" si="6" ref="L38:L69">SUM(J38:J38)</f>
        <v>0</v>
      </c>
      <c r="M38">
        <f aca="true" t="shared" si="7" ref="M38:M69">E38/100*$L38</f>
        <v>0</v>
      </c>
      <c r="N38">
        <f aca="true" t="shared" si="8" ref="N38:N69">F38/100*$L38</f>
        <v>0</v>
      </c>
      <c r="O38">
        <f aca="true" t="shared" si="9" ref="O38:O69">G38/100*$L38</f>
        <v>0</v>
      </c>
      <c r="P38">
        <f aca="true" t="shared" si="10" ref="P38:P69">H38/100*$L38</f>
        <v>0</v>
      </c>
    </row>
    <row r="39" spans="1:16" ht="12.75">
      <c r="A39">
        <f aca="true" t="shared" si="11" ref="A39:A70">A38+1</f>
        <v>34</v>
      </c>
      <c r="C39" t="s">
        <v>53</v>
      </c>
      <c r="D39">
        <f>'Расчет рациона'!D38</f>
        <v>0</v>
      </c>
      <c r="E39">
        <f>'Расчет рациона'!E38</f>
        <v>0</v>
      </c>
      <c r="F39">
        <f>'Расчет рациона'!F38</f>
        <v>0</v>
      </c>
      <c r="G39">
        <f>'Расчет рациона'!G38</f>
        <v>0</v>
      </c>
      <c r="H39">
        <f>'Расчет рациона'!H38</f>
        <v>0</v>
      </c>
      <c r="I39">
        <f>'Расчет рациона'!I38</f>
        <v>0</v>
      </c>
      <c r="J39">
        <f>Раскладка!AN44</f>
        <v>0</v>
      </c>
      <c r="L39">
        <f t="shared" si="6"/>
        <v>0</v>
      </c>
      <c r="M39">
        <f t="shared" si="7"/>
        <v>0</v>
      </c>
      <c r="N39">
        <f t="shared" si="8"/>
        <v>0</v>
      </c>
      <c r="O39">
        <f t="shared" si="9"/>
        <v>0</v>
      </c>
      <c r="P39">
        <f t="shared" si="10"/>
        <v>0</v>
      </c>
    </row>
    <row r="40" spans="1:16" ht="12.75">
      <c r="A40">
        <f t="shared" si="11"/>
        <v>35</v>
      </c>
      <c r="C40" t="s">
        <v>53</v>
      </c>
      <c r="D40" t="str">
        <f>'Расчет рациона'!D39</f>
        <v>Сахар</v>
      </c>
      <c r="E40">
        <f>'Расчет рациона'!E39</f>
        <v>0</v>
      </c>
      <c r="F40">
        <f>'Расчет рациона'!F39</f>
        <v>0</v>
      </c>
      <c r="G40">
        <f>'Расчет рациона'!G39</f>
        <v>0</v>
      </c>
      <c r="H40">
        <f>'Расчет рациона'!H39</f>
        <v>0</v>
      </c>
      <c r="I40">
        <f>'Расчет рациона'!I39</f>
        <v>0</v>
      </c>
      <c r="J40">
        <f>Раскладка!AN45</f>
        <v>74.10000000000001</v>
      </c>
      <c r="L40">
        <f t="shared" si="6"/>
        <v>74.10000000000001</v>
      </c>
      <c r="M40">
        <f t="shared" si="7"/>
        <v>0</v>
      </c>
      <c r="N40">
        <f t="shared" si="8"/>
        <v>0</v>
      </c>
      <c r="O40">
        <f t="shared" si="9"/>
        <v>0</v>
      </c>
      <c r="P40">
        <f t="shared" si="10"/>
        <v>0</v>
      </c>
    </row>
    <row r="41" spans="1:16" ht="12.75">
      <c r="A41">
        <f t="shared" si="11"/>
        <v>36</v>
      </c>
      <c r="C41" t="s">
        <v>53</v>
      </c>
      <c r="D41" t="str">
        <f>'Расчет рациона'!D40</f>
        <v>Шоколад</v>
      </c>
      <c r="E41">
        <f>'Расчет рациона'!E40</f>
        <v>0</v>
      </c>
      <c r="F41">
        <f>'Расчет рациона'!F40</f>
        <v>0</v>
      </c>
      <c r="G41">
        <f>'Расчет рациона'!G40</f>
        <v>0</v>
      </c>
      <c r="H41">
        <f>'Расчет рациона'!H40</f>
        <v>0</v>
      </c>
      <c r="I41">
        <f>'Расчет рациона'!I40</f>
        <v>0</v>
      </c>
      <c r="J41">
        <f>Раскладка!AN46</f>
        <v>7.5</v>
      </c>
      <c r="L41">
        <f t="shared" si="6"/>
        <v>7.5</v>
      </c>
      <c r="M41">
        <f t="shared" si="7"/>
        <v>0</v>
      </c>
      <c r="N41">
        <f t="shared" si="8"/>
        <v>0</v>
      </c>
      <c r="O41">
        <f t="shared" si="9"/>
        <v>0</v>
      </c>
      <c r="P41">
        <f t="shared" si="10"/>
        <v>0</v>
      </c>
    </row>
    <row r="42" spans="1:16" ht="12.75">
      <c r="A42">
        <f t="shared" si="11"/>
        <v>37</v>
      </c>
      <c r="C42" t="s">
        <v>53</v>
      </c>
      <c r="D42" t="str">
        <f>'Расчет рациона'!D41</f>
        <v>Конфеты</v>
      </c>
      <c r="E42">
        <f>'Расчет рациона'!E41</f>
        <v>0</v>
      </c>
      <c r="F42">
        <f>'Расчет рациона'!F41</f>
        <v>0</v>
      </c>
      <c r="G42">
        <f>'Расчет рациона'!G41</f>
        <v>0</v>
      </c>
      <c r="H42">
        <f>'Расчет рациона'!H41</f>
        <v>0</v>
      </c>
      <c r="I42">
        <f>'Расчет рациона'!I41</f>
        <v>0</v>
      </c>
      <c r="J42">
        <f>Раскладка!AN47</f>
        <v>11</v>
      </c>
      <c r="L42">
        <f t="shared" si="6"/>
        <v>11</v>
      </c>
      <c r="M42">
        <f t="shared" si="7"/>
        <v>0</v>
      </c>
      <c r="N42">
        <f t="shared" si="8"/>
        <v>0</v>
      </c>
      <c r="O42">
        <f t="shared" si="9"/>
        <v>0</v>
      </c>
      <c r="P42">
        <f t="shared" si="10"/>
        <v>0</v>
      </c>
    </row>
    <row r="43" spans="1:16" ht="12.75">
      <c r="A43">
        <f t="shared" si="11"/>
        <v>38</v>
      </c>
      <c r="C43" t="s">
        <v>53</v>
      </c>
      <c r="D43" t="str">
        <f>'Расчет рациона'!D42</f>
        <v>Карамель</v>
      </c>
      <c r="E43">
        <f>'Расчет рациона'!E42</f>
        <v>0</v>
      </c>
      <c r="F43">
        <f>'Расчет рациона'!F42</f>
        <v>0</v>
      </c>
      <c r="G43">
        <f>'Расчет рациона'!G42</f>
        <v>0</v>
      </c>
      <c r="H43">
        <f>'Расчет рациона'!H42</f>
        <v>0</v>
      </c>
      <c r="I43">
        <f>'Расчет рациона'!I42</f>
        <v>0</v>
      </c>
      <c r="J43">
        <f>Раскладка!AN48</f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0</v>
      </c>
      <c r="P43">
        <f t="shared" si="10"/>
        <v>0</v>
      </c>
    </row>
    <row r="44" spans="1:16" ht="12.75">
      <c r="A44">
        <f t="shared" si="11"/>
        <v>39</v>
      </c>
      <c r="C44" t="s">
        <v>53</v>
      </c>
      <c r="D44" t="str">
        <f>'Расчет рациона'!D43</f>
        <v>Конфеты шоколадные</v>
      </c>
      <c r="E44">
        <f>'Расчет рациона'!E43</f>
        <v>0</v>
      </c>
      <c r="F44">
        <f>'Расчет рациона'!F43</f>
        <v>0</v>
      </c>
      <c r="G44">
        <f>'Расчет рациона'!G43</f>
        <v>0</v>
      </c>
      <c r="H44">
        <f>'Расчет рациона'!H43</f>
        <v>0</v>
      </c>
      <c r="I44">
        <f>'Расчет рациона'!I43</f>
        <v>0</v>
      </c>
      <c r="J44">
        <f>Раскладка!AN49</f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0</v>
      </c>
      <c r="P44">
        <f t="shared" si="10"/>
        <v>0</v>
      </c>
    </row>
    <row r="45" spans="1:16" ht="12.75">
      <c r="A45">
        <f t="shared" si="11"/>
        <v>40</v>
      </c>
      <c r="C45" t="s">
        <v>53</v>
      </c>
      <c r="D45" t="str">
        <f>'Расчет рациона'!D44</f>
        <v>Леденцы</v>
      </c>
      <c r="E45">
        <f>'Расчет рациона'!E44</f>
        <v>0</v>
      </c>
      <c r="F45">
        <f>'Расчет рациона'!F44</f>
        <v>0</v>
      </c>
      <c r="G45">
        <f>'Расчет рациона'!G44</f>
        <v>0</v>
      </c>
      <c r="H45">
        <f>'Расчет рациона'!H44</f>
        <v>0</v>
      </c>
      <c r="I45">
        <f>'Расчет рациона'!I44</f>
        <v>0</v>
      </c>
      <c r="J45">
        <f>Раскладка!AN50</f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0</v>
      </c>
      <c r="P45">
        <f t="shared" si="10"/>
        <v>0</v>
      </c>
    </row>
    <row r="46" spans="1:16" ht="12.75">
      <c r="A46">
        <f t="shared" si="11"/>
        <v>41</v>
      </c>
      <c r="C46" t="s">
        <v>53</v>
      </c>
      <c r="D46" t="str">
        <f>'Расчет рациона'!D45</f>
        <v>Халва</v>
      </c>
      <c r="E46">
        <f>'Расчет рациона'!E45</f>
        <v>0</v>
      </c>
      <c r="F46">
        <f>'Расчет рациона'!F45</f>
        <v>0</v>
      </c>
      <c r="G46">
        <f>'Расчет рациона'!G45</f>
        <v>0</v>
      </c>
      <c r="H46">
        <f>'Расчет рациона'!H45</f>
        <v>0</v>
      </c>
      <c r="I46">
        <f>'Расчет рациона'!I45</f>
        <v>0</v>
      </c>
      <c r="J46">
        <f>Раскладка!AN51</f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0</v>
      </c>
      <c r="P46">
        <f t="shared" si="10"/>
        <v>0</v>
      </c>
    </row>
    <row r="47" spans="1:16" ht="12.75">
      <c r="A47">
        <f t="shared" si="11"/>
        <v>42</v>
      </c>
      <c r="C47" t="s">
        <v>53</v>
      </c>
      <c r="D47">
        <f>'Расчет рациона'!D46</f>
        <v>0</v>
      </c>
      <c r="E47">
        <f>'Расчет рациона'!E46</f>
        <v>0</v>
      </c>
      <c r="F47">
        <f>'Расчет рациона'!F46</f>
        <v>0</v>
      </c>
      <c r="G47">
        <f>'Расчет рациона'!G46</f>
        <v>0</v>
      </c>
      <c r="H47">
        <f>'Расчет рациона'!H46</f>
        <v>0</v>
      </c>
      <c r="I47">
        <f>'Расчет рациона'!I46</f>
        <v>0</v>
      </c>
      <c r="J47">
        <f>Раскладка!AN52</f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0</v>
      </c>
      <c r="P47">
        <f t="shared" si="10"/>
        <v>0</v>
      </c>
    </row>
    <row r="48" spans="1:16" ht="12.75">
      <c r="A48">
        <f t="shared" si="11"/>
        <v>43</v>
      </c>
      <c r="C48" t="s">
        <v>55</v>
      </c>
      <c r="D48">
        <f>'Расчет рациона'!D47</f>
        <v>0</v>
      </c>
      <c r="E48">
        <f>'Расчет рациона'!E47</f>
        <v>0</v>
      </c>
      <c r="F48">
        <f>'Расчет рациона'!F47</f>
        <v>0</v>
      </c>
      <c r="G48">
        <f>'Расчет рациона'!G47</f>
        <v>0</v>
      </c>
      <c r="H48">
        <f>'Расчет рациона'!H47</f>
        <v>0</v>
      </c>
      <c r="I48">
        <f>'Расчет рациона'!I47</f>
        <v>0</v>
      </c>
      <c r="J48">
        <f>Раскладка!AN53</f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0</v>
      </c>
      <c r="P48">
        <f t="shared" si="10"/>
        <v>0</v>
      </c>
    </row>
    <row r="49" spans="1:16" ht="12.75">
      <c r="A49">
        <f t="shared" si="11"/>
        <v>44</v>
      </c>
      <c r="C49" t="s">
        <v>55</v>
      </c>
      <c r="D49" t="str">
        <f>'Расчет рациона'!D48</f>
        <v>Чеснок</v>
      </c>
      <c r="E49">
        <f>'Расчет рациона'!E48</f>
        <v>0</v>
      </c>
      <c r="F49">
        <f>'Расчет рациона'!F48</f>
        <v>0</v>
      </c>
      <c r="G49">
        <f>'Расчет рациона'!G48</f>
        <v>0</v>
      </c>
      <c r="H49">
        <f>'Расчет рациона'!H48</f>
        <v>0</v>
      </c>
      <c r="I49">
        <f>'Расчет рациона'!I48</f>
        <v>0</v>
      </c>
      <c r="J49">
        <f>Раскладка!AN54</f>
        <v>2.5</v>
      </c>
      <c r="L49">
        <f t="shared" si="6"/>
        <v>2.5</v>
      </c>
      <c r="M49">
        <f t="shared" si="7"/>
        <v>0</v>
      </c>
      <c r="N49">
        <f t="shared" si="8"/>
        <v>0</v>
      </c>
      <c r="O49">
        <f t="shared" si="9"/>
        <v>0</v>
      </c>
      <c r="P49">
        <f t="shared" si="10"/>
        <v>0</v>
      </c>
    </row>
    <row r="50" spans="1:16" ht="12.75">
      <c r="A50">
        <f t="shared" si="11"/>
        <v>45</v>
      </c>
      <c r="C50" t="s">
        <v>55</v>
      </c>
      <c r="D50" t="str">
        <f>'Расчет рациона'!D49</f>
        <v>Лук свежий </v>
      </c>
      <c r="E50">
        <f>'Расчет рациона'!E49</f>
        <v>0</v>
      </c>
      <c r="F50">
        <f>'Расчет рациона'!F49</f>
        <v>0</v>
      </c>
      <c r="G50">
        <f>'Расчет рациона'!G49</f>
        <v>0</v>
      </c>
      <c r="H50">
        <f>'Расчет рациона'!H49</f>
        <v>0</v>
      </c>
      <c r="I50">
        <f>'Расчет рациона'!I49</f>
        <v>0</v>
      </c>
      <c r="J50">
        <f>Раскладка!AN55</f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0</v>
      </c>
      <c r="P50">
        <f t="shared" si="10"/>
        <v>0</v>
      </c>
    </row>
    <row r="51" spans="1:16" ht="12.75">
      <c r="A51">
        <f t="shared" si="11"/>
        <v>46</v>
      </c>
      <c r="C51" t="s">
        <v>55</v>
      </c>
      <c r="D51" t="str">
        <f>'Расчет рациона'!D50</f>
        <v>Лук сублим</v>
      </c>
      <c r="E51">
        <f>'Расчет рациона'!E50</f>
        <v>0</v>
      </c>
      <c r="F51">
        <f>'Расчет рациона'!F50</f>
        <v>0</v>
      </c>
      <c r="G51">
        <f>'Расчет рациона'!G50</f>
        <v>0</v>
      </c>
      <c r="H51">
        <f>'Расчет рациона'!H50</f>
        <v>0</v>
      </c>
      <c r="I51">
        <f>'Расчет рациона'!I50</f>
        <v>0</v>
      </c>
      <c r="J51">
        <f>Раскладка!AN56</f>
        <v>2</v>
      </c>
      <c r="L51">
        <f t="shared" si="6"/>
        <v>2</v>
      </c>
      <c r="M51">
        <f t="shared" si="7"/>
        <v>0</v>
      </c>
      <c r="N51">
        <f t="shared" si="8"/>
        <v>0</v>
      </c>
      <c r="O51">
        <f t="shared" si="9"/>
        <v>0</v>
      </c>
      <c r="P51">
        <f t="shared" si="10"/>
        <v>0</v>
      </c>
    </row>
    <row r="52" spans="1:16" ht="12.75">
      <c r="A52">
        <f t="shared" si="11"/>
        <v>47</v>
      </c>
      <c r="C52" t="s">
        <v>55</v>
      </c>
      <c r="D52" t="str">
        <f>'Расчет рациона'!D51</f>
        <v>Капуста сублим</v>
      </c>
      <c r="E52">
        <f>'Расчет рациона'!E51</f>
        <v>0</v>
      </c>
      <c r="F52">
        <f>'Расчет рациона'!F51</f>
        <v>0</v>
      </c>
      <c r="G52">
        <f>'Расчет рациона'!G51</f>
        <v>0</v>
      </c>
      <c r="H52">
        <f>'Расчет рациона'!H51</f>
        <v>0</v>
      </c>
      <c r="I52">
        <f>'Расчет рациона'!I51</f>
        <v>0</v>
      </c>
      <c r="J52">
        <f>Раскладка!AN57</f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0</v>
      </c>
      <c r="P52">
        <f t="shared" si="10"/>
        <v>0</v>
      </c>
    </row>
    <row r="53" spans="1:16" ht="12.75">
      <c r="A53">
        <f t="shared" si="11"/>
        <v>48</v>
      </c>
      <c r="C53" t="s">
        <v>58</v>
      </c>
      <c r="D53" t="str">
        <f>'Расчет рациона'!D52</f>
        <v>Морковь сублим</v>
      </c>
      <c r="E53">
        <f>'Расчет рациона'!E52</f>
        <v>0</v>
      </c>
      <c r="F53">
        <f>'Расчет рациона'!F52</f>
        <v>0</v>
      </c>
      <c r="G53">
        <f>'Расчет рациона'!G52</f>
        <v>0</v>
      </c>
      <c r="H53">
        <f>'Расчет рациона'!H52</f>
        <v>0</v>
      </c>
      <c r="I53">
        <f>'Расчет рациона'!I52</f>
        <v>0</v>
      </c>
      <c r="J53">
        <f>Раскладка!AN58</f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0</v>
      </c>
      <c r="P53">
        <f t="shared" si="10"/>
        <v>0</v>
      </c>
    </row>
    <row r="54" spans="1:16" ht="12.75">
      <c r="A54">
        <f t="shared" si="11"/>
        <v>49</v>
      </c>
      <c r="C54" t="s">
        <v>58</v>
      </c>
      <c r="D54" t="str">
        <f>'Расчет рациона'!D53</f>
        <v>Огурцы соленые субл</v>
      </c>
      <c r="E54">
        <f>'Расчет рациона'!E53</f>
        <v>0</v>
      </c>
      <c r="F54">
        <f>'Расчет рациона'!F53</f>
        <v>0</v>
      </c>
      <c r="G54">
        <f>'Расчет рациона'!G53</f>
        <v>0</v>
      </c>
      <c r="H54">
        <f>'Расчет рациона'!H53</f>
        <v>0</v>
      </c>
      <c r="I54">
        <f>'Расчет рациона'!I53</f>
        <v>0</v>
      </c>
      <c r="J54">
        <f>Раскладка!AN59</f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0</v>
      </c>
      <c r="P54">
        <f t="shared" si="10"/>
        <v>0</v>
      </c>
    </row>
    <row r="55" spans="1:16" ht="12.75">
      <c r="A55">
        <f t="shared" si="11"/>
        <v>50</v>
      </c>
      <c r="C55" t="s">
        <v>58</v>
      </c>
      <c r="D55" t="str">
        <f>'Расчет рациона'!D54</f>
        <v>Яблоки сублим</v>
      </c>
      <c r="E55">
        <f>'Расчет рациона'!E54</f>
        <v>0</v>
      </c>
      <c r="F55">
        <f>'Расчет рациона'!F54</f>
        <v>0</v>
      </c>
      <c r="G55">
        <f>'Расчет рациона'!G54</f>
        <v>0</v>
      </c>
      <c r="H55">
        <f>'Расчет рациона'!H54</f>
        <v>0</v>
      </c>
      <c r="I55">
        <f>'Расчет рациона'!I54</f>
        <v>0</v>
      </c>
      <c r="J55">
        <f>Раскладка!AN60</f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0</v>
      </c>
      <c r="P55">
        <f t="shared" si="10"/>
        <v>0</v>
      </c>
    </row>
    <row r="56" spans="1:16" ht="12.75">
      <c r="A56">
        <f t="shared" si="11"/>
        <v>51</v>
      </c>
      <c r="C56" t="s">
        <v>58</v>
      </c>
      <c r="D56">
        <f>'Расчет рациона'!D55</f>
        <v>0</v>
      </c>
      <c r="E56">
        <f>'Расчет рациона'!E55</f>
        <v>0</v>
      </c>
      <c r="F56">
        <f>'Расчет рациона'!F55</f>
        <v>0</v>
      </c>
      <c r="G56">
        <f>'Расчет рациона'!G55</f>
        <v>0</v>
      </c>
      <c r="H56">
        <f>'Расчет рациона'!H55</f>
        <v>0</v>
      </c>
      <c r="I56">
        <f>'Расчет рациона'!I55</f>
        <v>0</v>
      </c>
      <c r="J56">
        <f>Раскладка!AN61</f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0</v>
      </c>
      <c r="P56">
        <f t="shared" si="10"/>
        <v>0</v>
      </c>
    </row>
    <row r="57" spans="1:16" ht="12.75">
      <c r="A57">
        <f t="shared" si="11"/>
        <v>52</v>
      </c>
      <c r="D57" t="str">
        <f>'Расчет рациона'!D56</f>
        <v>Инжир</v>
      </c>
      <c r="E57">
        <f>'Расчет рациона'!E56</f>
        <v>0</v>
      </c>
      <c r="F57">
        <f>'Расчет рациона'!F56</f>
        <v>0</v>
      </c>
      <c r="G57">
        <f>'Расчет рациона'!G56</f>
        <v>0</v>
      </c>
      <c r="H57">
        <f>'Расчет рациона'!H56</f>
        <v>0</v>
      </c>
      <c r="I57">
        <f>'Расчет рациона'!I56</f>
        <v>0</v>
      </c>
      <c r="J57">
        <f>Раскладка!AN62</f>
        <v>2.75</v>
      </c>
      <c r="L57">
        <f t="shared" si="6"/>
        <v>2.75</v>
      </c>
      <c r="M57">
        <f t="shared" si="7"/>
        <v>0</v>
      </c>
      <c r="N57">
        <f t="shared" si="8"/>
        <v>0</v>
      </c>
      <c r="O57">
        <f t="shared" si="9"/>
        <v>0</v>
      </c>
      <c r="P57">
        <f t="shared" si="10"/>
        <v>0</v>
      </c>
    </row>
    <row r="58" spans="1:16" ht="12.75">
      <c r="A58">
        <f t="shared" si="11"/>
        <v>53</v>
      </c>
      <c r="D58" t="str">
        <f>'Расчет рациона'!D57</f>
        <v>Курага</v>
      </c>
      <c r="E58">
        <f>'Расчет рациона'!E57</f>
        <v>0</v>
      </c>
      <c r="F58">
        <f>'Расчет рациона'!F57</f>
        <v>0</v>
      </c>
      <c r="G58">
        <f>'Расчет рациона'!G57</f>
        <v>0</v>
      </c>
      <c r="H58">
        <f>'Расчет рациона'!H57</f>
        <v>0</v>
      </c>
      <c r="I58">
        <f>'Расчет рациона'!I57</f>
        <v>0</v>
      </c>
      <c r="J58">
        <f>Раскладка!AN63</f>
        <v>13</v>
      </c>
      <c r="L58">
        <f t="shared" si="6"/>
        <v>13</v>
      </c>
      <c r="M58">
        <f t="shared" si="7"/>
        <v>0</v>
      </c>
      <c r="N58">
        <f t="shared" si="8"/>
        <v>0</v>
      </c>
      <c r="O58">
        <f t="shared" si="9"/>
        <v>0</v>
      </c>
      <c r="P58">
        <f t="shared" si="10"/>
        <v>0</v>
      </c>
    </row>
    <row r="59" spans="1:16" ht="12.75">
      <c r="A59">
        <f t="shared" si="11"/>
        <v>54</v>
      </c>
      <c r="D59" t="str">
        <f>'Расчет рациона'!D58</f>
        <v>Изюм</v>
      </c>
      <c r="E59">
        <f>'Расчет рациона'!E58</f>
        <v>0</v>
      </c>
      <c r="F59">
        <f>'Расчет рациона'!F58</f>
        <v>0</v>
      </c>
      <c r="G59">
        <f>'Расчет рациона'!G58</f>
        <v>0</v>
      </c>
      <c r="H59">
        <f>'Расчет рациона'!H58</f>
        <v>0</v>
      </c>
      <c r="I59">
        <f>'Расчет рациона'!I58</f>
        <v>0</v>
      </c>
      <c r="J59">
        <f>Раскладка!AN64</f>
        <v>10</v>
      </c>
      <c r="L59">
        <f t="shared" si="6"/>
        <v>10</v>
      </c>
      <c r="M59">
        <f t="shared" si="7"/>
        <v>0</v>
      </c>
      <c r="N59">
        <f t="shared" si="8"/>
        <v>0</v>
      </c>
      <c r="O59">
        <f t="shared" si="9"/>
        <v>0</v>
      </c>
      <c r="P59">
        <f t="shared" si="10"/>
        <v>0</v>
      </c>
    </row>
    <row r="60" spans="1:16" ht="12.75">
      <c r="A60">
        <f t="shared" si="11"/>
        <v>55</v>
      </c>
      <c r="D60" t="str">
        <f>'Расчет рациона'!D59</f>
        <v>Бананы сушеные</v>
      </c>
      <c r="E60">
        <f>'Расчет рациона'!E59</f>
        <v>0</v>
      </c>
      <c r="F60">
        <f>'Расчет рациона'!F59</f>
        <v>0</v>
      </c>
      <c r="G60">
        <f>'Расчет рациона'!G59</f>
        <v>0</v>
      </c>
      <c r="H60">
        <f>'Расчет рациона'!H59</f>
        <v>0</v>
      </c>
      <c r="I60">
        <f>'Расчет рациона'!I59</f>
        <v>0</v>
      </c>
      <c r="J60">
        <f>Раскладка!AN65</f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0</v>
      </c>
      <c r="P60">
        <f t="shared" si="10"/>
        <v>0</v>
      </c>
    </row>
    <row r="61" spans="1:16" ht="12.75">
      <c r="A61">
        <f t="shared" si="11"/>
        <v>56</v>
      </c>
      <c r="D61" t="str">
        <f>'Расчет рациона'!D60</f>
        <v>Финики</v>
      </c>
      <c r="E61">
        <f>'Расчет рациона'!E60</f>
        <v>0</v>
      </c>
      <c r="F61">
        <f>'Расчет рациона'!F60</f>
        <v>0</v>
      </c>
      <c r="G61">
        <f>'Расчет рациона'!G60</f>
        <v>0</v>
      </c>
      <c r="H61">
        <f>'Расчет рациона'!H60</f>
        <v>0</v>
      </c>
      <c r="I61">
        <f>'Расчет рациона'!I60</f>
        <v>0</v>
      </c>
      <c r="J61">
        <f>Раскладка!AN66</f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0</v>
      </c>
      <c r="P61">
        <f t="shared" si="10"/>
        <v>0</v>
      </c>
    </row>
    <row r="62" spans="1:16" ht="12.75">
      <c r="A62">
        <f t="shared" si="11"/>
        <v>57</v>
      </c>
      <c r="D62">
        <f>'Расчет рациона'!D61</f>
        <v>0</v>
      </c>
      <c r="E62">
        <f>'Расчет рациона'!E61</f>
        <v>0</v>
      </c>
      <c r="F62">
        <f>'Расчет рациона'!F61</f>
        <v>0</v>
      </c>
      <c r="G62">
        <f>'Расчет рациона'!G61</f>
        <v>0</v>
      </c>
      <c r="H62">
        <f>'Расчет рациона'!H61</f>
        <v>0</v>
      </c>
      <c r="I62">
        <f>'Расчет рациона'!I61</f>
        <v>0</v>
      </c>
      <c r="J62">
        <f>Раскладка!AN67</f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0</v>
      </c>
      <c r="P62">
        <f t="shared" si="10"/>
        <v>0</v>
      </c>
    </row>
    <row r="63" spans="1:16" ht="12.75">
      <c r="A63">
        <f t="shared" si="11"/>
        <v>58</v>
      </c>
      <c r="D63" t="str">
        <f>'Расчет рациона'!D62</f>
        <v>Имбирь засахаренный</v>
      </c>
      <c r="E63">
        <f>'Расчет рациона'!E62</f>
        <v>0</v>
      </c>
      <c r="F63">
        <f>'Расчет рациона'!F62</f>
        <v>0</v>
      </c>
      <c r="G63">
        <f>'Расчет рациона'!G62</f>
        <v>0</v>
      </c>
      <c r="H63">
        <f>'Расчет рациона'!H62</f>
        <v>0</v>
      </c>
      <c r="I63">
        <f>'Расчет рациона'!I62</f>
        <v>0</v>
      </c>
      <c r="J63">
        <f>Раскладка!AN68</f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0</v>
      </c>
      <c r="P63">
        <f t="shared" si="10"/>
        <v>0</v>
      </c>
    </row>
    <row r="64" spans="1:16" ht="12.75">
      <c r="A64">
        <f t="shared" si="11"/>
        <v>59</v>
      </c>
      <c r="D64" t="str">
        <f>'Расчет рациона'!D63</f>
        <v>Орехи грецкие</v>
      </c>
      <c r="E64">
        <f>'Расчет рациона'!E63</f>
        <v>0</v>
      </c>
      <c r="F64">
        <f>'Расчет рациона'!F63</f>
        <v>0</v>
      </c>
      <c r="G64">
        <f>'Расчет рациона'!G63</f>
        <v>0</v>
      </c>
      <c r="H64">
        <f>'Расчет рациона'!H63</f>
        <v>0</v>
      </c>
      <c r="I64">
        <f>'Расчет рациона'!I63</f>
        <v>0</v>
      </c>
      <c r="J64">
        <f>Раскладка!AN69</f>
        <v>5</v>
      </c>
      <c r="L64">
        <f t="shared" si="6"/>
        <v>5</v>
      </c>
      <c r="M64">
        <f t="shared" si="7"/>
        <v>0</v>
      </c>
      <c r="N64">
        <f t="shared" si="8"/>
        <v>0</v>
      </c>
      <c r="O64">
        <f t="shared" si="9"/>
        <v>0</v>
      </c>
      <c r="P64">
        <f t="shared" si="10"/>
        <v>0</v>
      </c>
    </row>
    <row r="65" spans="1:16" ht="12.75">
      <c r="A65">
        <f t="shared" si="11"/>
        <v>60</v>
      </c>
      <c r="D65" t="str">
        <f>'Расчет рациона'!D64</f>
        <v>Орехи фундук</v>
      </c>
      <c r="E65">
        <f>'Расчет рациона'!E64</f>
        <v>0</v>
      </c>
      <c r="F65">
        <f>'Расчет рациона'!F64</f>
        <v>0</v>
      </c>
      <c r="G65">
        <f>'Расчет рациона'!G64</f>
        <v>0</v>
      </c>
      <c r="H65">
        <f>'Расчет рациона'!H64</f>
        <v>0</v>
      </c>
      <c r="I65">
        <f>'Расчет рациона'!I64</f>
        <v>0</v>
      </c>
      <c r="J65">
        <f>Раскладка!AN70</f>
        <v>5</v>
      </c>
      <c r="L65">
        <f t="shared" si="6"/>
        <v>5</v>
      </c>
      <c r="M65">
        <f t="shared" si="7"/>
        <v>0</v>
      </c>
      <c r="N65">
        <f t="shared" si="8"/>
        <v>0</v>
      </c>
      <c r="O65">
        <f t="shared" si="9"/>
        <v>0</v>
      </c>
      <c r="P65">
        <f t="shared" si="10"/>
        <v>0</v>
      </c>
    </row>
    <row r="66" spans="1:16" ht="12.75">
      <c r="A66">
        <f t="shared" si="11"/>
        <v>61</v>
      </c>
      <c r="D66" t="str">
        <f>'Расчет рациона'!D65</f>
        <v>Кедровый жмых</v>
      </c>
      <c r="E66">
        <f>'Расчет рациона'!E65</f>
        <v>0</v>
      </c>
      <c r="F66">
        <f>'Расчет рациона'!F65</f>
        <v>0</v>
      </c>
      <c r="G66">
        <f>'Расчет рациона'!G65</f>
        <v>0</v>
      </c>
      <c r="H66">
        <f>'Расчет рациона'!H65</f>
        <v>0</v>
      </c>
      <c r="I66">
        <f>'Расчет рациона'!I65</f>
        <v>0</v>
      </c>
      <c r="J66">
        <f>Раскладка!AN71</f>
        <v>5</v>
      </c>
      <c r="L66">
        <f t="shared" si="6"/>
        <v>5</v>
      </c>
      <c r="M66">
        <f t="shared" si="7"/>
        <v>0</v>
      </c>
      <c r="N66">
        <f t="shared" si="8"/>
        <v>0</v>
      </c>
      <c r="O66">
        <f t="shared" si="9"/>
        <v>0</v>
      </c>
      <c r="P66">
        <f t="shared" si="10"/>
        <v>0</v>
      </c>
    </row>
    <row r="67" spans="1:16" ht="12.75">
      <c r="A67">
        <f t="shared" si="11"/>
        <v>62</v>
      </c>
      <c r="D67">
        <f>'Расчет рациона'!D66</f>
        <v>0</v>
      </c>
      <c r="E67">
        <f>'Расчет рациона'!E66</f>
        <v>0</v>
      </c>
      <c r="F67">
        <f>'Расчет рациона'!F66</f>
        <v>0</v>
      </c>
      <c r="G67">
        <f>'Расчет рациона'!G66</f>
        <v>0</v>
      </c>
      <c r="H67">
        <f>'Расчет рациона'!H66</f>
        <v>0</v>
      </c>
      <c r="I67">
        <f>'Расчет рациона'!I66</f>
        <v>0</v>
      </c>
      <c r="J67">
        <f>Раскладка!AN72</f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0</v>
      </c>
      <c r="P67">
        <f t="shared" si="10"/>
        <v>0</v>
      </c>
    </row>
    <row r="68" spans="1:16" ht="12.75">
      <c r="A68">
        <f t="shared" si="11"/>
        <v>63</v>
      </c>
      <c r="D68" t="str">
        <f>'Расчет рациона'!D67</f>
        <v>Кофе</v>
      </c>
      <c r="E68">
        <f>'Расчет рациона'!E67</f>
        <v>0</v>
      </c>
      <c r="F68">
        <f>'Расчет рациона'!F67</f>
        <v>0</v>
      </c>
      <c r="G68">
        <f>'Расчет рациона'!G67</f>
        <v>0</v>
      </c>
      <c r="H68">
        <f>'Расчет рациона'!H67</f>
        <v>0</v>
      </c>
      <c r="I68">
        <f>'Расчет рациона'!I67</f>
        <v>0</v>
      </c>
      <c r="J68">
        <f>Раскладка!AN73</f>
        <v>2</v>
      </c>
      <c r="L68">
        <f t="shared" si="6"/>
        <v>2</v>
      </c>
      <c r="M68">
        <f t="shared" si="7"/>
        <v>0</v>
      </c>
      <c r="N68">
        <f t="shared" si="8"/>
        <v>0</v>
      </c>
      <c r="O68">
        <f t="shared" si="9"/>
        <v>0</v>
      </c>
      <c r="P68">
        <f t="shared" si="10"/>
        <v>0</v>
      </c>
    </row>
    <row r="69" spans="1:16" ht="12.75">
      <c r="A69">
        <f t="shared" si="11"/>
        <v>64</v>
      </c>
      <c r="D69" t="str">
        <f>'Расчет рациона'!D68</f>
        <v>Какао</v>
      </c>
      <c r="E69">
        <f>'Расчет рациона'!E68</f>
        <v>0</v>
      </c>
      <c r="F69">
        <f>'Расчет рациона'!F68</f>
        <v>0</v>
      </c>
      <c r="G69">
        <f>'Расчет рациона'!G68</f>
        <v>0</v>
      </c>
      <c r="H69">
        <f>'Расчет рациона'!H68</f>
        <v>0</v>
      </c>
      <c r="I69">
        <f>'Расчет рациона'!I68</f>
        <v>0</v>
      </c>
      <c r="J69">
        <f>Раскладка!AN74</f>
        <v>8.5</v>
      </c>
      <c r="L69">
        <f t="shared" si="6"/>
        <v>8.5</v>
      </c>
      <c r="M69">
        <f t="shared" si="7"/>
        <v>0</v>
      </c>
      <c r="N69">
        <f t="shared" si="8"/>
        <v>0</v>
      </c>
      <c r="O69">
        <f t="shared" si="9"/>
        <v>0</v>
      </c>
      <c r="P69">
        <f t="shared" si="10"/>
        <v>0</v>
      </c>
    </row>
    <row r="70" spans="1:16" ht="12.75">
      <c r="A70">
        <f t="shared" si="11"/>
        <v>65</v>
      </c>
      <c r="D70" t="str">
        <f>'Расчет рациона'!D69</f>
        <v>Чай</v>
      </c>
      <c r="E70">
        <f>'Расчет рациона'!E69</f>
        <v>0</v>
      </c>
      <c r="F70">
        <f>'Расчет рациона'!F69</f>
        <v>0</v>
      </c>
      <c r="G70">
        <f>'Расчет рациона'!G69</f>
        <v>0</v>
      </c>
      <c r="H70">
        <f>'Расчет рациона'!H69</f>
        <v>0</v>
      </c>
      <c r="I70">
        <f>'Расчет рациона'!I69</f>
        <v>0</v>
      </c>
      <c r="J70">
        <f>Раскладка!AN75</f>
        <v>14</v>
      </c>
      <c r="L70">
        <f aca="true" t="shared" si="12" ref="L70:L81">SUM(J70:J70)</f>
        <v>14</v>
      </c>
      <c r="M70">
        <f aca="true" t="shared" si="13" ref="M70:M81">E70/100*$L70</f>
        <v>0</v>
      </c>
      <c r="N70">
        <f aca="true" t="shared" si="14" ref="N70:N81">F70/100*$L70</f>
        <v>0</v>
      </c>
      <c r="O70">
        <f aca="true" t="shared" si="15" ref="O70:O81">G70/100*$L70</f>
        <v>0</v>
      </c>
      <c r="P70">
        <f aca="true" t="shared" si="16" ref="P70:P81">H70/100*$L70</f>
        <v>0</v>
      </c>
    </row>
    <row r="71" spans="1:16" ht="12.75">
      <c r="A71">
        <f aca="true" t="shared" si="17" ref="A71:A81">A70+1</f>
        <v>66</v>
      </c>
      <c r="D71">
        <f>'Расчет рациона'!D70</f>
        <v>0</v>
      </c>
      <c r="E71">
        <f>'Расчет рациона'!E70</f>
        <v>0</v>
      </c>
      <c r="F71">
        <f>'Расчет рациона'!F70</f>
        <v>0</v>
      </c>
      <c r="G71">
        <f>'Расчет рациона'!G70</f>
        <v>0</v>
      </c>
      <c r="H71">
        <f>'Расчет рациона'!H70</f>
        <v>0</v>
      </c>
      <c r="I71">
        <f>'Расчет рациона'!I70</f>
        <v>0</v>
      </c>
      <c r="J71">
        <f>Раскладка!AN76</f>
        <v>0</v>
      </c>
      <c r="L71">
        <f t="shared" si="12"/>
        <v>0</v>
      </c>
      <c r="M71">
        <f t="shared" si="13"/>
        <v>0</v>
      </c>
      <c r="N71">
        <f t="shared" si="14"/>
        <v>0</v>
      </c>
      <c r="O71">
        <f t="shared" si="15"/>
        <v>0</v>
      </c>
      <c r="P71">
        <f t="shared" si="16"/>
        <v>0</v>
      </c>
    </row>
    <row r="72" spans="1:16" ht="12.75">
      <c r="A72">
        <f t="shared" si="17"/>
        <v>67</v>
      </c>
      <c r="D72" t="str">
        <f>'Расчет рациона'!D71</f>
        <v>Соль</v>
      </c>
      <c r="E72">
        <f>'Расчет рациона'!E71</f>
        <v>0</v>
      </c>
      <c r="F72">
        <f>'Расчет рациона'!F71</f>
        <v>0</v>
      </c>
      <c r="G72">
        <f>'Расчет рациона'!G71</f>
        <v>0</v>
      </c>
      <c r="H72">
        <f>'Расчет рациона'!H71</f>
        <v>0</v>
      </c>
      <c r="I72">
        <f>'Расчет рациона'!I71</f>
        <v>0</v>
      </c>
      <c r="J72">
        <f>Раскладка!AN77</f>
        <v>0</v>
      </c>
      <c r="L72">
        <f t="shared" si="12"/>
        <v>0</v>
      </c>
      <c r="M72">
        <f t="shared" si="13"/>
        <v>0</v>
      </c>
      <c r="N72">
        <f t="shared" si="14"/>
        <v>0</v>
      </c>
      <c r="O72">
        <f t="shared" si="15"/>
        <v>0</v>
      </c>
      <c r="P72">
        <f t="shared" si="16"/>
        <v>0</v>
      </c>
    </row>
    <row r="73" spans="1:16" ht="12.75">
      <c r="A73">
        <f t="shared" si="17"/>
        <v>68</v>
      </c>
      <c r="D73" t="str">
        <f>'Расчет рациона'!D72</f>
        <v>Томат паста сублим</v>
      </c>
      <c r="E73">
        <f>'Расчет рациона'!E72</f>
        <v>0</v>
      </c>
      <c r="F73">
        <f>'Расчет рациона'!F72</f>
        <v>0</v>
      </c>
      <c r="G73">
        <f>'Расчет рациона'!G72</f>
        <v>0</v>
      </c>
      <c r="H73">
        <f>'Расчет рациона'!H72</f>
        <v>0</v>
      </c>
      <c r="I73">
        <f>'Расчет рациона'!I72</f>
        <v>0</v>
      </c>
      <c r="J73">
        <f>Раскладка!AN78</f>
        <v>0</v>
      </c>
      <c r="L73">
        <f t="shared" si="12"/>
        <v>0</v>
      </c>
      <c r="M73">
        <f t="shared" si="13"/>
        <v>0</v>
      </c>
      <c r="N73">
        <f t="shared" si="14"/>
        <v>0</v>
      </c>
      <c r="O73">
        <f t="shared" si="15"/>
        <v>0</v>
      </c>
      <c r="P73">
        <f t="shared" si="16"/>
        <v>0</v>
      </c>
    </row>
    <row r="74" spans="1:16" ht="12.75">
      <c r="A74">
        <f t="shared" si="17"/>
        <v>69</v>
      </c>
      <c r="D74" t="str">
        <f>'Расчет рациона'!D73</f>
        <v>Кетчуп</v>
      </c>
      <c r="E74">
        <f>'Расчет рациона'!E73</f>
        <v>0</v>
      </c>
      <c r="F74">
        <f>'Расчет рациона'!F73</f>
        <v>0</v>
      </c>
      <c r="G74">
        <f>'Расчет рациона'!G73</f>
        <v>0</v>
      </c>
      <c r="H74">
        <f>'Расчет рациона'!H73</f>
        <v>0</v>
      </c>
      <c r="I74">
        <f>'Расчет рациона'!I73</f>
        <v>0</v>
      </c>
      <c r="J74">
        <f>Раскладка!AN79</f>
        <v>0</v>
      </c>
      <c r="L74">
        <f t="shared" si="12"/>
        <v>0</v>
      </c>
      <c r="M74">
        <f t="shared" si="13"/>
        <v>0</v>
      </c>
      <c r="N74">
        <f t="shared" si="14"/>
        <v>0</v>
      </c>
      <c r="O74">
        <f t="shared" si="15"/>
        <v>0</v>
      </c>
      <c r="P74">
        <f t="shared" si="16"/>
        <v>0</v>
      </c>
    </row>
    <row r="75" spans="1:16" ht="12.75">
      <c r="A75">
        <f t="shared" si="17"/>
        <v>70</v>
      </c>
      <c r="D75">
        <f>'Расчет рациона'!D74</f>
        <v>0</v>
      </c>
      <c r="E75">
        <f>'Расчет рациона'!E74</f>
        <v>0</v>
      </c>
      <c r="F75">
        <f>'Расчет рациона'!F74</f>
        <v>0</v>
      </c>
      <c r="G75">
        <f>'Расчет рациона'!G74</f>
        <v>0</v>
      </c>
      <c r="H75">
        <f>'Расчет рациона'!H74</f>
        <v>0</v>
      </c>
      <c r="I75">
        <f>'Расчет рациона'!I74</f>
        <v>0</v>
      </c>
      <c r="J75">
        <f>Раскладка!AN80</f>
        <v>0</v>
      </c>
      <c r="L75">
        <f t="shared" si="12"/>
        <v>0</v>
      </c>
      <c r="M75">
        <f t="shared" si="13"/>
        <v>0</v>
      </c>
      <c r="N75">
        <f t="shared" si="14"/>
        <v>0</v>
      </c>
      <c r="O75">
        <f t="shared" si="15"/>
        <v>0</v>
      </c>
      <c r="P75">
        <f t="shared" si="16"/>
        <v>0</v>
      </c>
    </row>
    <row r="76" spans="1:16" ht="12.75">
      <c r="A76">
        <f t="shared" si="17"/>
        <v>71</v>
      </c>
      <c r="D76">
        <f>'Расчет рациона'!D75</f>
        <v>0</v>
      </c>
      <c r="E76">
        <f>'Расчет рациона'!E75</f>
        <v>0</v>
      </c>
      <c r="F76">
        <f>'Расчет рациона'!F75</f>
        <v>0</v>
      </c>
      <c r="G76">
        <f>'Расчет рациона'!G75</f>
        <v>0</v>
      </c>
      <c r="H76">
        <f>'Расчет рациона'!H75</f>
        <v>0</v>
      </c>
      <c r="I76">
        <f>'Расчет рациона'!I75</f>
        <v>0</v>
      </c>
      <c r="J76">
        <f>Раскладка!AN81</f>
        <v>0</v>
      </c>
      <c r="L76">
        <f t="shared" si="12"/>
        <v>0</v>
      </c>
      <c r="M76">
        <f t="shared" si="13"/>
        <v>0</v>
      </c>
      <c r="N76">
        <f t="shared" si="14"/>
        <v>0</v>
      </c>
      <c r="O76">
        <f t="shared" si="15"/>
        <v>0</v>
      </c>
      <c r="P76">
        <f t="shared" si="16"/>
        <v>0</v>
      </c>
    </row>
    <row r="77" spans="1:16" ht="12.75">
      <c r="A77">
        <f t="shared" si="17"/>
        <v>72</v>
      </c>
      <c r="D77">
        <f>'Расчет рациона'!D76</f>
        <v>0</v>
      </c>
      <c r="E77">
        <f>'Расчет рациона'!E76</f>
        <v>0</v>
      </c>
      <c r="F77">
        <f>'Расчет рациона'!F76</f>
        <v>0</v>
      </c>
      <c r="G77">
        <f>'Расчет рациона'!G76</f>
        <v>0</v>
      </c>
      <c r="H77">
        <f>'Расчет рациона'!H76</f>
        <v>0</v>
      </c>
      <c r="I77">
        <f>'Расчет рациона'!I76</f>
        <v>0</v>
      </c>
      <c r="J77">
        <f>Раскладка!AN82</f>
        <v>0</v>
      </c>
      <c r="L77">
        <f t="shared" si="12"/>
        <v>0</v>
      </c>
      <c r="M77">
        <f t="shared" si="13"/>
        <v>0</v>
      </c>
      <c r="N77">
        <f t="shared" si="14"/>
        <v>0</v>
      </c>
      <c r="O77">
        <f t="shared" si="15"/>
        <v>0</v>
      </c>
      <c r="P77">
        <f t="shared" si="16"/>
        <v>0</v>
      </c>
    </row>
    <row r="78" spans="1:16" ht="12.75">
      <c r="A78">
        <f t="shared" si="17"/>
        <v>73</v>
      </c>
      <c r="D78">
        <f>'Расчет рациона'!D77</f>
        <v>0</v>
      </c>
      <c r="E78">
        <f>'Расчет рациона'!E77</f>
        <v>0</v>
      </c>
      <c r="F78">
        <f>'Расчет рациона'!F77</f>
        <v>0</v>
      </c>
      <c r="G78">
        <f>'Расчет рациона'!G77</f>
        <v>0</v>
      </c>
      <c r="H78">
        <f>'Расчет рациона'!H77</f>
        <v>0</v>
      </c>
      <c r="I78">
        <f>'Расчет рациона'!I77</f>
        <v>0</v>
      </c>
      <c r="J78">
        <f>Раскладка!AN83</f>
        <v>0</v>
      </c>
      <c r="L78">
        <f t="shared" si="12"/>
        <v>0</v>
      </c>
      <c r="M78">
        <f t="shared" si="13"/>
        <v>0</v>
      </c>
      <c r="N78">
        <f t="shared" si="14"/>
        <v>0</v>
      </c>
      <c r="O78">
        <f t="shared" si="15"/>
        <v>0</v>
      </c>
      <c r="P78">
        <f t="shared" si="16"/>
        <v>0</v>
      </c>
    </row>
    <row r="79" spans="1:16" ht="12.75">
      <c r="A79">
        <f t="shared" si="17"/>
        <v>74</v>
      </c>
      <c r="D79">
        <f>'Расчет рациона'!D78</f>
        <v>0</v>
      </c>
      <c r="E79">
        <f>'Расчет рациона'!E78</f>
        <v>0</v>
      </c>
      <c r="F79">
        <f>'Расчет рациона'!F78</f>
        <v>0</v>
      </c>
      <c r="G79">
        <f>'Расчет рациона'!G78</f>
        <v>0</v>
      </c>
      <c r="H79">
        <f>'Расчет рациона'!H78</f>
        <v>0</v>
      </c>
      <c r="I79">
        <f>'Расчет рациона'!I78</f>
        <v>0</v>
      </c>
      <c r="J79">
        <f>Раскладка!AN84</f>
        <v>0</v>
      </c>
      <c r="L79">
        <f t="shared" si="12"/>
        <v>0</v>
      </c>
      <c r="M79">
        <f t="shared" si="13"/>
        <v>0</v>
      </c>
      <c r="N79">
        <f t="shared" si="14"/>
        <v>0</v>
      </c>
      <c r="O79">
        <f t="shared" si="15"/>
        <v>0</v>
      </c>
      <c r="P79">
        <f t="shared" si="16"/>
        <v>0</v>
      </c>
    </row>
    <row r="80" spans="1:16" ht="12.75">
      <c r="A80">
        <f t="shared" si="17"/>
        <v>75</v>
      </c>
      <c r="D80">
        <f>'Расчет рациона'!D79</f>
        <v>0</v>
      </c>
      <c r="E80">
        <f>'Расчет рациона'!E79</f>
        <v>0</v>
      </c>
      <c r="F80">
        <f>'Расчет рациона'!F79</f>
        <v>0</v>
      </c>
      <c r="G80">
        <f>'Расчет рациона'!G79</f>
        <v>0</v>
      </c>
      <c r="H80">
        <f>'Расчет рациона'!H79</f>
        <v>0</v>
      </c>
      <c r="I80">
        <f>'Расчет рациона'!I79</f>
        <v>0</v>
      </c>
      <c r="J80">
        <f>Раскладка!AN85</f>
        <v>0</v>
      </c>
      <c r="L80">
        <f t="shared" si="12"/>
        <v>0</v>
      </c>
      <c r="M80">
        <f t="shared" si="13"/>
        <v>0</v>
      </c>
      <c r="N80">
        <f t="shared" si="14"/>
        <v>0</v>
      </c>
      <c r="O80">
        <f t="shared" si="15"/>
        <v>0</v>
      </c>
      <c r="P80">
        <f t="shared" si="16"/>
        <v>0</v>
      </c>
    </row>
    <row r="81" spans="1:16" ht="12.75">
      <c r="A81">
        <f t="shared" si="17"/>
        <v>76</v>
      </c>
      <c r="D81">
        <f>'Расчет рациона'!D80</f>
        <v>0</v>
      </c>
      <c r="E81">
        <f>'Расчет рациона'!E80</f>
        <v>0</v>
      </c>
      <c r="F81">
        <f>'Расчет рациона'!F80</f>
        <v>0</v>
      </c>
      <c r="G81">
        <f>'Расчет рациона'!G80</f>
        <v>0</v>
      </c>
      <c r="H81">
        <f>'Расчет рациона'!H80</f>
        <v>0</v>
      </c>
      <c r="I81">
        <f>'Расчет рациона'!I80</f>
        <v>0</v>
      </c>
      <c r="J81">
        <f>Раскладка!AN86</f>
        <v>0</v>
      </c>
      <c r="L81">
        <f t="shared" si="12"/>
        <v>0</v>
      </c>
      <c r="M81">
        <f t="shared" si="13"/>
        <v>0</v>
      </c>
      <c r="N81">
        <f t="shared" si="14"/>
        <v>0</v>
      </c>
      <c r="O81">
        <f t="shared" si="15"/>
        <v>0</v>
      </c>
      <c r="P81">
        <f t="shared" si="16"/>
        <v>0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showGridLines="0" showZeros="0" workbookViewId="0" topLeftCell="A4">
      <selection activeCell="E32" sqref="E32"/>
    </sheetView>
  </sheetViews>
  <sheetFormatPr defaultColWidth="9.00390625" defaultRowHeight="12.75"/>
  <cols>
    <col min="2" max="5" width="15.75390625" style="0" customWidth="1"/>
  </cols>
  <sheetData>
    <row r="2" spans="1:5" ht="15">
      <c r="A2" s="114" t="s">
        <v>84</v>
      </c>
      <c r="B2" s="114"/>
      <c r="C2" s="114"/>
      <c r="D2" s="114"/>
      <c r="E2" s="114"/>
    </row>
    <row r="3" ht="14.25">
      <c r="G3" s="86" t="s">
        <v>112</v>
      </c>
    </row>
    <row r="4" spans="2:7" ht="14.25">
      <c r="B4" s="66" t="s">
        <v>2</v>
      </c>
      <c r="C4" s="66">
        <f>Раскладка!F3</f>
        <v>0</v>
      </c>
      <c r="D4" s="66"/>
      <c r="E4" s="66"/>
      <c r="F4" s="66"/>
      <c r="G4" s="86" t="s">
        <v>115</v>
      </c>
    </row>
    <row r="5" spans="2:7" ht="14.25">
      <c r="B5" s="66" t="s">
        <v>29</v>
      </c>
      <c r="C5" s="66">
        <f>Раскладка!F4</f>
        <v>0</v>
      </c>
      <c r="D5" s="66"/>
      <c r="E5" s="66"/>
      <c r="F5" s="66"/>
      <c r="G5" s="86" t="s">
        <v>113</v>
      </c>
    </row>
    <row r="6" spans="2:7" ht="14.25">
      <c r="B6" s="66" t="s">
        <v>28</v>
      </c>
      <c r="C6" s="66">
        <f>Раскладка!F5</f>
        <v>0</v>
      </c>
      <c r="D6" s="66"/>
      <c r="E6" s="66"/>
      <c r="F6" s="66"/>
      <c r="G6" s="86" t="s">
        <v>114</v>
      </c>
    </row>
    <row r="7" spans="3:6" ht="12.75">
      <c r="C7" s="66"/>
      <c r="D7" s="66"/>
      <c r="E7" s="66"/>
      <c r="F7" s="66"/>
    </row>
    <row r="8" spans="1:5" ht="12.75">
      <c r="A8" s="118"/>
      <c r="B8" s="115" t="s">
        <v>107</v>
      </c>
      <c r="C8" s="116"/>
      <c r="D8" s="116"/>
      <c r="E8" s="117"/>
    </row>
    <row r="9" spans="1:5" ht="12.75">
      <c r="A9" s="119"/>
      <c r="B9" s="82">
        <v>1</v>
      </c>
      <c r="C9" s="82">
        <v>2</v>
      </c>
      <c r="D9" s="82">
        <v>3</v>
      </c>
      <c r="E9" s="82">
        <v>4</v>
      </c>
    </row>
    <row r="10" spans="1:5" ht="12.75" customHeight="1">
      <c r="A10" s="111" t="s">
        <v>108</v>
      </c>
      <c r="B10" s="83" t="s">
        <v>144</v>
      </c>
      <c r="C10" s="83" t="s">
        <v>145</v>
      </c>
      <c r="D10" s="83" t="s">
        <v>153</v>
      </c>
      <c r="E10" s="83" t="s">
        <v>117</v>
      </c>
    </row>
    <row r="11" spans="1:5" ht="12.75">
      <c r="A11" s="112"/>
      <c r="B11" s="83" t="s">
        <v>162</v>
      </c>
      <c r="C11" s="83" t="s">
        <v>162</v>
      </c>
      <c r="D11" s="83" t="s">
        <v>162</v>
      </c>
      <c r="E11" s="83" t="s">
        <v>163</v>
      </c>
    </row>
    <row r="12" spans="1:5" ht="12.75">
      <c r="A12" s="112"/>
      <c r="B12" s="83" t="s">
        <v>146</v>
      </c>
      <c r="C12" s="83" t="s">
        <v>147</v>
      </c>
      <c r="D12" s="83" t="s">
        <v>147</v>
      </c>
      <c r="E12" s="83" t="s">
        <v>151</v>
      </c>
    </row>
    <row r="13" spans="1:5" ht="12.75">
      <c r="A13" s="112"/>
      <c r="B13" s="83" t="s">
        <v>126</v>
      </c>
      <c r="C13" s="83" t="s">
        <v>126</v>
      </c>
      <c r="D13" s="83" t="s">
        <v>126</v>
      </c>
      <c r="E13" s="83" t="s">
        <v>125</v>
      </c>
    </row>
    <row r="14" spans="1:5" ht="12.75">
      <c r="A14" s="112"/>
      <c r="B14" s="83"/>
      <c r="C14" s="83"/>
      <c r="D14" s="83" t="s">
        <v>168</v>
      </c>
      <c r="E14" s="83"/>
    </row>
    <row r="15" spans="1:5" ht="13.5" thickBot="1">
      <c r="A15" s="113"/>
      <c r="B15" s="85" t="s">
        <v>133</v>
      </c>
      <c r="C15" s="85"/>
      <c r="D15" s="85"/>
      <c r="E15" s="85"/>
    </row>
    <row r="16" spans="1:5" ht="12.75" customHeight="1">
      <c r="A16" s="111" t="s">
        <v>109</v>
      </c>
      <c r="B16" s="84" t="s">
        <v>158</v>
      </c>
      <c r="C16" s="84" t="s">
        <v>149</v>
      </c>
      <c r="D16" s="84" t="s">
        <v>158</v>
      </c>
      <c r="E16" s="84" t="s">
        <v>149</v>
      </c>
    </row>
    <row r="17" spans="1:5" ht="12.75">
      <c r="A17" s="112"/>
      <c r="B17" s="83" t="s">
        <v>150</v>
      </c>
      <c r="C17" s="83" t="s">
        <v>148</v>
      </c>
      <c r="D17" s="83" t="s">
        <v>148</v>
      </c>
      <c r="E17" s="83" t="s">
        <v>148</v>
      </c>
    </row>
    <row r="18" spans="1:5" ht="12.75">
      <c r="A18" s="112"/>
      <c r="B18" s="83" t="s">
        <v>152</v>
      </c>
      <c r="C18" s="83" t="s">
        <v>152</v>
      </c>
      <c r="D18" s="83" t="s">
        <v>152</v>
      </c>
      <c r="E18" s="83" t="s">
        <v>152</v>
      </c>
    </row>
    <row r="19" spans="1:5" ht="12.75">
      <c r="A19" s="112"/>
      <c r="B19" s="83" t="s">
        <v>146</v>
      </c>
      <c r="C19" s="83" t="s">
        <v>146</v>
      </c>
      <c r="D19" s="83" t="s">
        <v>146</v>
      </c>
      <c r="E19" s="83" t="s">
        <v>146</v>
      </c>
    </row>
    <row r="20" spans="1:5" ht="12.75">
      <c r="A20" s="112"/>
      <c r="B20" s="83"/>
      <c r="C20" s="83"/>
      <c r="D20" s="83"/>
      <c r="E20" s="83"/>
    </row>
    <row r="21" spans="1:5" ht="13.5" thickBot="1">
      <c r="A21" s="113"/>
      <c r="B21" s="85"/>
      <c r="C21" s="85"/>
      <c r="D21" s="85"/>
      <c r="E21" s="85"/>
    </row>
    <row r="22" spans="1:5" ht="12.75" customHeight="1">
      <c r="A22" s="111" t="s">
        <v>110</v>
      </c>
      <c r="B22" s="84" t="s">
        <v>135</v>
      </c>
      <c r="C22" s="84" t="s">
        <v>56</v>
      </c>
      <c r="D22" s="84" t="s">
        <v>160</v>
      </c>
      <c r="E22" s="84" t="s">
        <v>160</v>
      </c>
    </row>
    <row r="23" spans="1:5" ht="12.75">
      <c r="A23" s="112"/>
      <c r="B23" s="83" t="s">
        <v>56</v>
      </c>
      <c r="C23" s="83" t="s">
        <v>135</v>
      </c>
      <c r="D23" s="83" t="s">
        <v>56</v>
      </c>
      <c r="E23" s="83" t="s">
        <v>161</v>
      </c>
    </row>
    <row r="24" spans="1:5" ht="12.75">
      <c r="A24" s="112"/>
      <c r="B24" s="83" t="s">
        <v>161</v>
      </c>
      <c r="C24" s="83" t="s">
        <v>56</v>
      </c>
      <c r="D24" s="83" t="s">
        <v>135</v>
      </c>
      <c r="E24" s="83" t="s">
        <v>56</v>
      </c>
    </row>
    <row r="25" spans="1:5" ht="12.75">
      <c r="A25" s="112"/>
      <c r="B25" s="83" t="s">
        <v>164</v>
      </c>
      <c r="C25" s="83" t="s">
        <v>161</v>
      </c>
      <c r="D25" s="83" t="s">
        <v>56</v>
      </c>
      <c r="E25" s="83" t="s">
        <v>135</v>
      </c>
    </row>
    <row r="26" spans="1:5" ht="13.5" thickBot="1">
      <c r="A26" s="113"/>
      <c r="B26" s="85" t="s">
        <v>164</v>
      </c>
      <c r="C26" s="85" t="s">
        <v>164</v>
      </c>
      <c r="D26" s="85" t="s">
        <v>161</v>
      </c>
      <c r="E26" s="85" t="s">
        <v>56</v>
      </c>
    </row>
    <row r="27" spans="1:5" ht="12.75" customHeight="1">
      <c r="A27" s="111" t="s">
        <v>111</v>
      </c>
      <c r="B27" s="84" t="s">
        <v>154</v>
      </c>
      <c r="C27" s="84" t="s">
        <v>155</v>
      </c>
      <c r="D27" s="84" t="s">
        <v>156</v>
      </c>
      <c r="E27" s="84" t="s">
        <v>157</v>
      </c>
    </row>
    <row r="28" spans="1:5" ht="12.75">
      <c r="A28" s="112"/>
      <c r="B28" s="83"/>
      <c r="C28" s="83" t="s">
        <v>167</v>
      </c>
      <c r="D28" s="83" t="s">
        <v>165</v>
      </c>
      <c r="E28" s="83" t="s">
        <v>166</v>
      </c>
    </row>
    <row r="29" spans="1:5" ht="12.75">
      <c r="A29" s="112"/>
      <c r="B29" s="83"/>
      <c r="C29" s="83"/>
      <c r="D29" s="83"/>
      <c r="E29" s="83"/>
    </row>
    <row r="30" spans="1:5" ht="12.75">
      <c r="A30" s="112"/>
      <c r="B30" s="83" t="s">
        <v>146</v>
      </c>
      <c r="C30" s="83" t="s">
        <v>146</v>
      </c>
      <c r="D30" s="83" t="s">
        <v>146</v>
      </c>
      <c r="E30" s="83" t="s">
        <v>146</v>
      </c>
    </row>
    <row r="31" spans="1:5" ht="12.75">
      <c r="A31" s="112"/>
      <c r="B31" s="83" t="s">
        <v>152</v>
      </c>
      <c r="C31" s="83" t="s">
        <v>152</v>
      </c>
      <c r="D31" s="83" t="s">
        <v>152</v>
      </c>
      <c r="E31" s="83" t="s">
        <v>152</v>
      </c>
    </row>
    <row r="32" spans="1:5" ht="12.75">
      <c r="A32" s="113"/>
      <c r="B32" s="83"/>
      <c r="C32" s="83"/>
      <c r="D32" s="83"/>
      <c r="E32" s="83"/>
    </row>
  </sheetData>
  <mergeCells count="7">
    <mergeCell ref="A27:A32"/>
    <mergeCell ref="A2:E2"/>
    <mergeCell ref="A10:A15"/>
    <mergeCell ref="A16:A21"/>
    <mergeCell ref="A22:A26"/>
    <mergeCell ref="B8:E8"/>
    <mergeCell ref="A8:A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80"/>
  <sheetViews>
    <sheetView showGridLines="0" showZeros="0" workbookViewId="0" topLeftCell="A1">
      <pane ySplit="4" topLeftCell="BM56" activePane="bottomLeft" state="frozen"/>
      <selection pane="topLeft" activeCell="A1" sqref="A1"/>
      <selection pane="bottomLeft" activeCell="J68" sqref="J68"/>
    </sheetView>
  </sheetViews>
  <sheetFormatPr defaultColWidth="9.00390625" defaultRowHeight="12.75"/>
  <cols>
    <col min="1" max="1" width="3.75390625" style="31" customWidth="1"/>
    <col min="2" max="2" width="4.375" style="22" hidden="1" customWidth="1"/>
    <col min="3" max="3" width="4.125" style="21" customWidth="1"/>
    <col min="4" max="4" width="19.875" style="22" bestFit="1" customWidth="1"/>
    <col min="5" max="5" width="6.125" style="21" customWidth="1"/>
    <col min="6" max="8" width="4.75390625" style="21" customWidth="1"/>
    <col min="9" max="9" width="3.75390625" style="21" customWidth="1"/>
    <col min="10" max="10" width="5.25390625" style="21" customWidth="1"/>
    <col min="11" max="14" width="2.75390625" style="21" customWidth="1"/>
    <col min="15" max="15" width="5.875" style="21" customWidth="1"/>
    <col min="16" max="16" width="6.375" style="21" customWidth="1"/>
    <col min="17" max="17" width="8.75390625" style="22" bestFit="1" customWidth="1"/>
    <col min="18" max="20" width="9.125" style="22" customWidth="1"/>
    <col min="21" max="22" width="9.125" style="21" customWidth="1"/>
    <col min="23" max="24" width="0" style="22" hidden="1" customWidth="1"/>
    <col min="25" max="25" width="0" style="21" hidden="1" customWidth="1"/>
    <col min="26" max="26" width="0" style="22" hidden="1" customWidth="1"/>
    <col min="27" max="16384" width="9.125" style="22" customWidth="1"/>
  </cols>
  <sheetData>
    <row r="1" spans="1:14" ht="18">
      <c r="A1" s="16" t="s">
        <v>67</v>
      </c>
      <c r="B1" s="17"/>
      <c r="C1" s="17"/>
      <c r="D1" s="17"/>
      <c r="E1" s="17"/>
      <c r="F1" s="17"/>
      <c r="G1" s="17"/>
      <c r="H1" s="17"/>
      <c r="I1" s="17"/>
      <c r="J1" s="11">
        <v>2</v>
      </c>
      <c r="K1" s="32" t="s">
        <v>79</v>
      </c>
      <c r="L1" s="19"/>
      <c r="M1" s="48">
        <f>Раскладка!$AI$3</f>
        <v>12</v>
      </c>
      <c r="N1" s="18" t="s">
        <v>95</v>
      </c>
    </row>
    <row r="2" spans="1:14" ht="18">
      <c r="A2" s="16"/>
      <c r="B2" s="17"/>
      <c r="C2" s="17"/>
      <c r="D2" s="17"/>
      <c r="E2" s="17"/>
      <c r="F2" s="17"/>
      <c r="G2" s="17"/>
      <c r="H2" s="17"/>
      <c r="I2" s="17"/>
      <c r="J2" s="64"/>
      <c r="L2" s="19"/>
      <c r="M2" s="19"/>
      <c r="N2" s="19"/>
    </row>
    <row r="3" spans="11:22" ht="12.75">
      <c r="K3" s="120" t="s">
        <v>84</v>
      </c>
      <c r="L3" s="121"/>
      <c r="M3" s="121"/>
      <c r="N3" s="122"/>
      <c r="Q3" s="120" t="s">
        <v>94</v>
      </c>
      <c r="R3" s="121"/>
      <c r="S3" s="121"/>
      <c r="T3" s="121"/>
      <c r="U3" s="121"/>
      <c r="V3" s="122"/>
    </row>
    <row r="4" spans="1:26" ht="136.5">
      <c r="A4" s="23" t="s">
        <v>30</v>
      </c>
      <c r="B4" s="23"/>
      <c r="C4" s="24" t="s">
        <v>68</v>
      </c>
      <c r="D4" s="25" t="s">
        <v>32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24" t="s">
        <v>66</v>
      </c>
      <c r="K4" s="26">
        <v>1</v>
      </c>
      <c r="L4" s="26">
        <v>2</v>
      </c>
      <c r="M4" s="26">
        <v>3</v>
      </c>
      <c r="N4" s="26">
        <v>4</v>
      </c>
      <c r="O4" s="27" t="s">
        <v>78</v>
      </c>
      <c r="P4" s="27" t="s">
        <v>97</v>
      </c>
      <c r="Q4" s="70" t="s">
        <v>89</v>
      </c>
      <c r="R4" s="71" t="s">
        <v>90</v>
      </c>
      <c r="S4" s="71" t="s">
        <v>91</v>
      </c>
      <c r="T4" s="71" t="s">
        <v>100</v>
      </c>
      <c r="U4" s="71" t="s">
        <v>92</v>
      </c>
      <c r="V4" s="71" t="s">
        <v>93</v>
      </c>
      <c r="X4" s="72" t="s">
        <v>96</v>
      </c>
      <c r="Y4" s="72" t="s">
        <v>98</v>
      </c>
      <c r="Z4" s="72" t="s">
        <v>99</v>
      </c>
    </row>
    <row r="5" spans="1:26" ht="12.75">
      <c r="A5" s="28">
        <v>1</v>
      </c>
      <c r="B5" s="29"/>
      <c r="C5" s="10">
        <v>1</v>
      </c>
      <c r="D5" s="9"/>
      <c r="E5" s="10"/>
      <c r="F5" s="10"/>
      <c r="G5" s="10"/>
      <c r="H5" s="10"/>
      <c r="I5" s="10"/>
      <c r="J5" s="10"/>
      <c r="K5" s="65"/>
      <c r="L5" s="65"/>
      <c r="M5" s="65"/>
      <c r="N5" s="65"/>
      <c r="O5" s="30">
        <f>Раскладка!AH11</f>
        <v>0</v>
      </c>
      <c r="P5" s="40">
        <f>X5/1000</f>
        <v>0</v>
      </c>
      <c r="Q5" s="10" t="s">
        <v>116</v>
      </c>
      <c r="R5" s="81">
        <v>1000</v>
      </c>
      <c r="S5" s="40">
        <f aca="true" t="shared" si="0" ref="S5:S36">O5/R5</f>
        <v>0</v>
      </c>
      <c r="T5" s="30">
        <f>IF(Q5="кг",P5,Z5)</f>
        <v>0</v>
      </c>
      <c r="U5" s="10"/>
      <c r="V5" s="30">
        <f>T5*U5</f>
        <v>0</v>
      </c>
      <c r="X5" s="21">
        <f>Раскладка!AJ11</f>
        <v>0</v>
      </c>
      <c r="Y5" s="21">
        <f>X5/R5</f>
        <v>0</v>
      </c>
      <c r="Z5" s="30">
        <f aca="true" t="shared" si="1" ref="Z5:Z36">CEILING(Y5,1)</f>
        <v>0</v>
      </c>
    </row>
    <row r="6" spans="1:26" ht="12.75">
      <c r="A6" s="28">
        <f aca="true" t="shared" si="2" ref="A6:A37">A5+1</f>
        <v>2</v>
      </c>
      <c r="B6" s="29"/>
      <c r="C6" s="10">
        <v>1</v>
      </c>
      <c r="D6" s="9" t="s">
        <v>21</v>
      </c>
      <c r="E6" s="10"/>
      <c r="F6" s="10"/>
      <c r="G6" s="10"/>
      <c r="H6" s="10"/>
      <c r="I6" s="10"/>
      <c r="J6" s="10">
        <v>35</v>
      </c>
      <c r="K6" s="65"/>
      <c r="L6" s="65">
        <v>1</v>
      </c>
      <c r="M6" s="65"/>
      <c r="N6" s="65"/>
      <c r="O6" s="30">
        <f>Раскладка!AH12</f>
        <v>70</v>
      </c>
      <c r="P6" s="73">
        <f aca="true" t="shared" si="3" ref="P6:P69">X6/1000</f>
        <v>0.21</v>
      </c>
      <c r="Q6" s="10" t="s">
        <v>116</v>
      </c>
      <c r="R6" s="81">
        <v>1000</v>
      </c>
      <c r="S6" s="40">
        <f t="shared" si="0"/>
        <v>0.07</v>
      </c>
      <c r="T6" s="30">
        <f aca="true" t="shared" si="4" ref="T6:T69">IF(Q6="кг",P6,Z6)</f>
        <v>1</v>
      </c>
      <c r="U6" s="10"/>
      <c r="V6" s="30">
        <f aca="true" t="shared" si="5" ref="V6:V69">T6*U6</f>
        <v>0</v>
      </c>
      <c r="X6" s="21">
        <f>Раскладка!AJ12</f>
        <v>210</v>
      </c>
      <c r="Y6" s="21">
        <f aca="true" t="shared" si="6" ref="Y6:Y69">X6/R6</f>
        <v>0.21</v>
      </c>
      <c r="Z6" s="30">
        <f t="shared" si="1"/>
        <v>1</v>
      </c>
    </row>
    <row r="7" spans="1:26" ht="12.75">
      <c r="A7" s="28">
        <f t="shared" si="2"/>
        <v>3</v>
      </c>
      <c r="B7" s="29"/>
      <c r="C7" s="10">
        <v>1</v>
      </c>
      <c r="D7" s="9" t="s">
        <v>118</v>
      </c>
      <c r="E7" s="10"/>
      <c r="F7" s="10"/>
      <c r="G7" s="10"/>
      <c r="H7" s="10"/>
      <c r="I7" s="10"/>
      <c r="J7" s="10">
        <v>30</v>
      </c>
      <c r="K7" s="65"/>
      <c r="L7" s="65"/>
      <c r="M7" s="65">
        <v>1</v>
      </c>
      <c r="N7" s="65">
        <v>1</v>
      </c>
      <c r="O7" s="30">
        <f>Раскладка!AH13</f>
        <v>60</v>
      </c>
      <c r="P7" s="73">
        <f t="shared" si="3"/>
        <v>0.36</v>
      </c>
      <c r="Q7" s="10" t="s">
        <v>116</v>
      </c>
      <c r="R7" s="81">
        <v>1000</v>
      </c>
      <c r="S7" s="40">
        <f t="shared" si="0"/>
        <v>0.06</v>
      </c>
      <c r="T7" s="30">
        <f t="shared" si="4"/>
        <v>1</v>
      </c>
      <c r="U7" s="10"/>
      <c r="V7" s="30">
        <f t="shared" si="5"/>
        <v>0</v>
      </c>
      <c r="X7" s="21">
        <f>Раскладка!AJ13</f>
        <v>360</v>
      </c>
      <c r="Y7" s="21">
        <f t="shared" si="6"/>
        <v>0.36</v>
      </c>
      <c r="Z7" s="30">
        <f t="shared" si="1"/>
        <v>1</v>
      </c>
    </row>
    <row r="8" spans="1:26" ht="12.75">
      <c r="A8" s="28">
        <f t="shared" si="2"/>
        <v>4</v>
      </c>
      <c r="B8" s="29"/>
      <c r="C8" s="10">
        <v>1</v>
      </c>
      <c r="D8" s="9" t="s">
        <v>117</v>
      </c>
      <c r="E8" s="10"/>
      <c r="F8" s="10"/>
      <c r="G8" s="10"/>
      <c r="H8" s="10"/>
      <c r="I8" s="10"/>
      <c r="J8" s="10">
        <v>42.5</v>
      </c>
      <c r="K8" s="65"/>
      <c r="L8" s="65"/>
      <c r="M8" s="65"/>
      <c r="N8" s="65">
        <v>1</v>
      </c>
      <c r="O8" s="30">
        <f>Раскладка!AH14</f>
        <v>85</v>
      </c>
      <c r="P8" s="73">
        <f t="shared" si="3"/>
        <v>0.255</v>
      </c>
      <c r="Q8" s="10" t="s">
        <v>116</v>
      </c>
      <c r="R8" s="81">
        <v>42.5</v>
      </c>
      <c r="S8" s="40">
        <f t="shared" si="0"/>
        <v>2</v>
      </c>
      <c r="T8" s="30">
        <f t="shared" si="4"/>
        <v>6</v>
      </c>
      <c r="U8" s="10"/>
      <c r="V8" s="30">
        <f t="shared" si="5"/>
        <v>0</v>
      </c>
      <c r="X8" s="21">
        <f>Раскладка!AJ14</f>
        <v>255</v>
      </c>
      <c r="Y8" s="21">
        <f t="shared" si="6"/>
        <v>6</v>
      </c>
      <c r="Z8" s="30">
        <f t="shared" si="1"/>
        <v>6</v>
      </c>
    </row>
    <row r="9" spans="1:26" ht="12.75">
      <c r="A9" s="28">
        <f t="shared" si="2"/>
        <v>5</v>
      </c>
      <c r="B9" s="29"/>
      <c r="C9" s="10">
        <v>1</v>
      </c>
      <c r="D9" s="9" t="s">
        <v>19</v>
      </c>
      <c r="E9" s="10"/>
      <c r="F9" s="10"/>
      <c r="G9" s="10"/>
      <c r="H9" s="10"/>
      <c r="I9" s="10"/>
      <c r="J9" s="10">
        <v>40</v>
      </c>
      <c r="K9" s="65">
        <v>1</v>
      </c>
      <c r="L9" s="65"/>
      <c r="M9" s="65"/>
      <c r="N9" s="65"/>
      <c r="O9" s="30">
        <f>Раскладка!AH15</f>
        <v>80</v>
      </c>
      <c r="P9" s="73">
        <f t="shared" si="3"/>
        <v>0.24</v>
      </c>
      <c r="Q9" s="10" t="s">
        <v>116</v>
      </c>
      <c r="R9" s="81">
        <v>1000</v>
      </c>
      <c r="S9" s="40">
        <f t="shared" si="0"/>
        <v>0.08</v>
      </c>
      <c r="T9" s="30">
        <f t="shared" si="4"/>
        <v>1</v>
      </c>
      <c r="U9" s="10"/>
      <c r="V9" s="30">
        <f t="shared" si="5"/>
        <v>0</v>
      </c>
      <c r="X9" s="21">
        <f>Раскладка!AJ15</f>
        <v>240</v>
      </c>
      <c r="Y9" s="21">
        <f t="shared" si="6"/>
        <v>0.24</v>
      </c>
      <c r="Z9" s="30">
        <f t="shared" si="1"/>
        <v>1</v>
      </c>
    </row>
    <row r="10" spans="1:26" ht="12.75">
      <c r="A10" s="28">
        <f t="shared" si="2"/>
        <v>6</v>
      </c>
      <c r="B10" s="29"/>
      <c r="C10" s="10">
        <v>1</v>
      </c>
      <c r="D10" s="9" t="s">
        <v>20</v>
      </c>
      <c r="E10" s="10"/>
      <c r="F10" s="10"/>
      <c r="G10" s="10"/>
      <c r="H10" s="10"/>
      <c r="I10" s="10"/>
      <c r="J10" s="10">
        <v>40</v>
      </c>
      <c r="K10" s="65"/>
      <c r="L10" s="65">
        <v>1</v>
      </c>
      <c r="M10" s="65"/>
      <c r="N10" s="65"/>
      <c r="O10" s="30">
        <f>Раскладка!AH16</f>
        <v>80</v>
      </c>
      <c r="P10" s="73">
        <f t="shared" si="3"/>
        <v>0.24</v>
      </c>
      <c r="Q10" s="10" t="s">
        <v>116</v>
      </c>
      <c r="R10" s="81">
        <v>1000</v>
      </c>
      <c r="S10" s="40">
        <f t="shared" si="0"/>
        <v>0.08</v>
      </c>
      <c r="T10" s="30">
        <f t="shared" si="4"/>
        <v>1</v>
      </c>
      <c r="U10" s="10"/>
      <c r="V10" s="30">
        <f t="shared" si="5"/>
        <v>0</v>
      </c>
      <c r="X10" s="21">
        <f>Раскладка!AJ16</f>
        <v>240</v>
      </c>
      <c r="Y10" s="21">
        <f t="shared" si="6"/>
        <v>0.24</v>
      </c>
      <c r="Z10" s="30">
        <f t="shared" si="1"/>
        <v>1</v>
      </c>
    </row>
    <row r="11" spans="1:26" ht="12.75">
      <c r="A11" s="28">
        <f t="shared" si="2"/>
        <v>7</v>
      </c>
      <c r="B11" s="29"/>
      <c r="C11" s="10">
        <v>1</v>
      </c>
      <c r="D11" s="9" t="s">
        <v>119</v>
      </c>
      <c r="E11" s="10"/>
      <c r="F11" s="10"/>
      <c r="G11" s="10"/>
      <c r="H11" s="10"/>
      <c r="I11" s="10"/>
      <c r="J11" s="10">
        <v>32</v>
      </c>
      <c r="K11" s="65">
        <v>1</v>
      </c>
      <c r="L11" s="65"/>
      <c r="M11" s="65">
        <v>1</v>
      </c>
      <c r="N11" s="65"/>
      <c r="O11" s="30">
        <f>Раскладка!AH17</f>
        <v>64</v>
      </c>
      <c r="P11" s="73">
        <f t="shared" si="3"/>
        <v>0.32</v>
      </c>
      <c r="Q11" s="10" t="s">
        <v>116</v>
      </c>
      <c r="R11" s="81">
        <v>1000</v>
      </c>
      <c r="S11" s="40">
        <f t="shared" si="0"/>
        <v>0.064</v>
      </c>
      <c r="T11" s="30">
        <f t="shared" si="4"/>
        <v>1</v>
      </c>
      <c r="U11" s="10"/>
      <c r="V11" s="30">
        <f t="shared" si="5"/>
        <v>0</v>
      </c>
      <c r="X11" s="21">
        <f>Раскладка!AJ17</f>
        <v>320</v>
      </c>
      <c r="Y11" s="21">
        <f t="shared" si="6"/>
        <v>0.32</v>
      </c>
      <c r="Z11" s="30">
        <f t="shared" si="1"/>
        <v>1</v>
      </c>
    </row>
    <row r="12" spans="1:26" ht="12.75">
      <c r="A12" s="28">
        <f t="shared" si="2"/>
        <v>8</v>
      </c>
      <c r="B12" s="29"/>
      <c r="C12" s="10">
        <v>1</v>
      </c>
      <c r="D12" s="9" t="s">
        <v>124</v>
      </c>
      <c r="E12" s="10"/>
      <c r="F12" s="10"/>
      <c r="G12" s="10"/>
      <c r="H12" s="10"/>
      <c r="I12" s="10"/>
      <c r="J12" s="10">
        <v>25</v>
      </c>
      <c r="K12" s="65"/>
      <c r="L12" s="65"/>
      <c r="M12" s="65"/>
      <c r="N12" s="65"/>
      <c r="O12" s="30">
        <f>Раскладка!AH18</f>
        <v>50</v>
      </c>
      <c r="P12" s="73">
        <f t="shared" si="3"/>
        <v>0.1</v>
      </c>
      <c r="Q12" s="10" t="s">
        <v>116</v>
      </c>
      <c r="R12" s="81">
        <v>50</v>
      </c>
      <c r="S12" s="40">
        <f t="shared" si="0"/>
        <v>1</v>
      </c>
      <c r="T12" s="30">
        <f t="shared" si="4"/>
        <v>2</v>
      </c>
      <c r="U12" s="10"/>
      <c r="V12" s="30">
        <f t="shared" si="5"/>
        <v>0</v>
      </c>
      <c r="X12" s="21">
        <f>Раскладка!AJ18</f>
        <v>100</v>
      </c>
      <c r="Y12" s="21">
        <f t="shared" si="6"/>
        <v>2</v>
      </c>
      <c r="Z12" s="30">
        <f t="shared" si="1"/>
        <v>2</v>
      </c>
    </row>
    <row r="13" spans="1:26" ht="12.75">
      <c r="A13" s="28">
        <f t="shared" si="2"/>
        <v>9</v>
      </c>
      <c r="B13" s="29"/>
      <c r="C13" s="10">
        <v>1</v>
      </c>
      <c r="D13" s="9" t="s">
        <v>41</v>
      </c>
      <c r="E13" s="10"/>
      <c r="F13" s="10"/>
      <c r="G13" s="10"/>
      <c r="H13" s="10"/>
      <c r="I13" s="10"/>
      <c r="J13" s="10">
        <v>16</v>
      </c>
      <c r="K13" s="65">
        <v>1</v>
      </c>
      <c r="L13" s="65">
        <v>1</v>
      </c>
      <c r="M13" s="65">
        <v>1</v>
      </c>
      <c r="N13" s="65"/>
      <c r="O13" s="30">
        <f>Раскладка!AH19</f>
        <v>32</v>
      </c>
      <c r="P13" s="73">
        <f t="shared" si="3"/>
        <v>0.32</v>
      </c>
      <c r="Q13" s="10" t="s">
        <v>116</v>
      </c>
      <c r="R13" s="81">
        <v>16</v>
      </c>
      <c r="S13" s="40">
        <f t="shared" si="0"/>
        <v>2</v>
      </c>
      <c r="T13" s="30">
        <f t="shared" si="4"/>
        <v>20</v>
      </c>
      <c r="U13" s="10"/>
      <c r="V13" s="30">
        <f t="shared" si="5"/>
        <v>0</v>
      </c>
      <c r="X13" s="21">
        <f>Раскладка!AJ19</f>
        <v>320</v>
      </c>
      <c r="Y13" s="21">
        <f t="shared" si="6"/>
        <v>20</v>
      </c>
      <c r="Z13" s="30">
        <f t="shared" si="1"/>
        <v>20</v>
      </c>
    </row>
    <row r="14" spans="1:26" ht="12.75">
      <c r="A14" s="28">
        <f t="shared" si="2"/>
        <v>10</v>
      </c>
      <c r="B14" s="29"/>
      <c r="C14" s="10"/>
      <c r="D14" s="9"/>
      <c r="E14" s="10"/>
      <c r="F14" s="10"/>
      <c r="G14" s="10"/>
      <c r="H14" s="10"/>
      <c r="I14" s="10"/>
      <c r="J14" s="10"/>
      <c r="K14" s="65"/>
      <c r="L14" s="65"/>
      <c r="M14" s="65"/>
      <c r="N14" s="65"/>
      <c r="O14" s="30">
        <f>Раскладка!AH20</f>
        <v>0</v>
      </c>
      <c r="P14" s="73">
        <f t="shared" si="3"/>
        <v>0</v>
      </c>
      <c r="Q14" s="10" t="s">
        <v>116</v>
      </c>
      <c r="R14" s="81">
        <v>1000</v>
      </c>
      <c r="S14" s="40">
        <f t="shared" si="0"/>
        <v>0</v>
      </c>
      <c r="T14" s="30">
        <f t="shared" si="4"/>
        <v>0</v>
      </c>
      <c r="U14" s="10"/>
      <c r="V14" s="30">
        <f t="shared" si="5"/>
        <v>0</v>
      </c>
      <c r="X14" s="21">
        <f>Раскладка!AJ20</f>
        <v>0</v>
      </c>
      <c r="Y14" s="21">
        <f t="shared" si="6"/>
        <v>0</v>
      </c>
      <c r="Z14" s="30">
        <f t="shared" si="1"/>
        <v>0</v>
      </c>
    </row>
    <row r="15" spans="1:26" ht="12.75">
      <c r="A15" s="28">
        <f t="shared" si="2"/>
        <v>11</v>
      </c>
      <c r="B15" s="29"/>
      <c r="C15" s="10">
        <v>2</v>
      </c>
      <c r="D15" s="9" t="s">
        <v>44</v>
      </c>
      <c r="E15" s="10"/>
      <c r="F15" s="10"/>
      <c r="G15" s="10"/>
      <c r="H15" s="10"/>
      <c r="I15" s="10"/>
      <c r="J15" s="10">
        <v>12.5</v>
      </c>
      <c r="K15" s="65">
        <v>1</v>
      </c>
      <c r="L15" s="65">
        <v>1</v>
      </c>
      <c r="M15" s="65">
        <v>1</v>
      </c>
      <c r="N15" s="65">
        <v>1</v>
      </c>
      <c r="O15" s="30">
        <f>Раскладка!AH21</f>
        <v>25</v>
      </c>
      <c r="P15" s="73">
        <f t="shared" si="3"/>
        <v>0.35</v>
      </c>
      <c r="Q15" s="10" t="s">
        <v>116</v>
      </c>
      <c r="R15" s="81">
        <v>50</v>
      </c>
      <c r="S15" s="40">
        <f t="shared" si="0"/>
        <v>0.5</v>
      </c>
      <c r="T15" s="30">
        <f t="shared" si="4"/>
        <v>7</v>
      </c>
      <c r="U15" s="10"/>
      <c r="V15" s="30">
        <f t="shared" si="5"/>
        <v>0</v>
      </c>
      <c r="X15" s="21">
        <f>Раскладка!AJ21</f>
        <v>350</v>
      </c>
      <c r="Y15" s="21">
        <f t="shared" si="6"/>
        <v>7</v>
      </c>
      <c r="Z15" s="30">
        <f t="shared" si="1"/>
        <v>7</v>
      </c>
    </row>
    <row r="16" spans="1:26" ht="12.75">
      <c r="A16" s="28">
        <f t="shared" si="2"/>
        <v>12</v>
      </c>
      <c r="B16" s="29"/>
      <c r="C16" s="10">
        <v>2</v>
      </c>
      <c r="D16" s="9" t="s">
        <v>120</v>
      </c>
      <c r="E16" s="10"/>
      <c r="F16" s="10"/>
      <c r="G16" s="10"/>
      <c r="H16" s="10"/>
      <c r="I16" s="10"/>
      <c r="J16" s="10">
        <v>12.5</v>
      </c>
      <c r="K16" s="65">
        <v>1</v>
      </c>
      <c r="L16" s="65"/>
      <c r="M16" s="65">
        <v>1</v>
      </c>
      <c r="N16" s="65"/>
      <c r="O16" s="30">
        <f>Раскладка!AH22</f>
        <v>25</v>
      </c>
      <c r="P16" s="73">
        <f t="shared" si="3"/>
        <v>0.1</v>
      </c>
      <c r="Q16" s="10" t="s">
        <v>116</v>
      </c>
      <c r="R16" s="81">
        <v>50</v>
      </c>
      <c r="S16" s="40">
        <f t="shared" si="0"/>
        <v>0.5</v>
      </c>
      <c r="T16" s="30">
        <f t="shared" si="4"/>
        <v>2</v>
      </c>
      <c r="U16" s="10"/>
      <c r="V16" s="30">
        <f t="shared" si="5"/>
        <v>0</v>
      </c>
      <c r="X16" s="21">
        <f>Раскладка!AJ22</f>
        <v>100</v>
      </c>
      <c r="Y16" s="21">
        <f t="shared" si="6"/>
        <v>2</v>
      </c>
      <c r="Z16" s="30">
        <f t="shared" si="1"/>
        <v>2</v>
      </c>
    </row>
    <row r="17" spans="1:26" ht="12.75">
      <c r="A17" s="28">
        <f t="shared" si="2"/>
        <v>13</v>
      </c>
      <c r="B17" s="29"/>
      <c r="C17" s="10">
        <v>2</v>
      </c>
      <c r="D17" s="9" t="s">
        <v>121</v>
      </c>
      <c r="E17" s="10"/>
      <c r="F17" s="10"/>
      <c r="G17" s="10"/>
      <c r="H17" s="10"/>
      <c r="I17" s="10"/>
      <c r="J17" s="10">
        <v>12.5</v>
      </c>
      <c r="K17" s="65">
        <v>1</v>
      </c>
      <c r="L17" s="65"/>
      <c r="M17" s="65">
        <v>1</v>
      </c>
      <c r="N17" s="65"/>
      <c r="O17" s="30">
        <f>Раскладка!AH23</f>
        <v>25</v>
      </c>
      <c r="P17" s="73">
        <f t="shared" si="3"/>
        <v>0.1</v>
      </c>
      <c r="Q17" s="10" t="s">
        <v>116</v>
      </c>
      <c r="R17" s="81">
        <v>100</v>
      </c>
      <c r="S17" s="40">
        <f t="shared" si="0"/>
        <v>0.25</v>
      </c>
      <c r="T17" s="30">
        <f t="shared" si="4"/>
        <v>1</v>
      </c>
      <c r="U17" s="10"/>
      <c r="V17" s="30">
        <f t="shared" si="5"/>
        <v>0</v>
      </c>
      <c r="X17" s="21">
        <f>Раскладка!AJ23</f>
        <v>100</v>
      </c>
      <c r="Y17" s="21">
        <f t="shared" si="6"/>
        <v>1</v>
      </c>
      <c r="Z17" s="30">
        <f t="shared" si="1"/>
        <v>1</v>
      </c>
    </row>
    <row r="18" spans="1:26" ht="12.75">
      <c r="A18" s="28">
        <f t="shared" si="2"/>
        <v>14</v>
      </c>
      <c r="B18" s="29"/>
      <c r="C18" s="10"/>
      <c r="D18" s="9"/>
      <c r="E18" s="10"/>
      <c r="F18" s="10"/>
      <c r="G18" s="10"/>
      <c r="H18" s="10"/>
      <c r="I18" s="10"/>
      <c r="J18" s="10"/>
      <c r="K18" s="65"/>
      <c r="L18" s="65"/>
      <c r="M18" s="65"/>
      <c r="N18" s="65"/>
      <c r="O18" s="30">
        <f>Раскладка!AH24</f>
        <v>0</v>
      </c>
      <c r="P18" s="73">
        <f t="shared" si="3"/>
        <v>0</v>
      </c>
      <c r="Q18" s="10" t="s">
        <v>116</v>
      </c>
      <c r="R18" s="81">
        <v>50</v>
      </c>
      <c r="S18" s="40">
        <f t="shared" si="0"/>
        <v>0</v>
      </c>
      <c r="T18" s="30">
        <f t="shared" si="4"/>
        <v>0</v>
      </c>
      <c r="U18" s="10"/>
      <c r="V18" s="30">
        <f t="shared" si="5"/>
        <v>0</v>
      </c>
      <c r="X18" s="21">
        <f>Раскладка!AJ24</f>
        <v>0</v>
      </c>
      <c r="Y18" s="21">
        <f t="shared" si="6"/>
        <v>0</v>
      </c>
      <c r="Z18" s="30">
        <f t="shared" si="1"/>
        <v>0</v>
      </c>
    </row>
    <row r="19" spans="1:26" ht="12.75">
      <c r="A19" s="28">
        <f t="shared" si="2"/>
        <v>15</v>
      </c>
      <c r="B19" s="29"/>
      <c r="C19" s="10">
        <v>3</v>
      </c>
      <c r="D19" s="9" t="s">
        <v>43</v>
      </c>
      <c r="E19" s="10"/>
      <c r="F19" s="10"/>
      <c r="G19" s="10"/>
      <c r="H19" s="10"/>
      <c r="I19" s="10"/>
      <c r="J19" s="10">
        <v>45</v>
      </c>
      <c r="K19" s="65">
        <v>1</v>
      </c>
      <c r="L19" s="65">
        <v>1</v>
      </c>
      <c r="M19" s="65">
        <v>1</v>
      </c>
      <c r="N19" s="65">
        <v>1</v>
      </c>
      <c r="O19" s="30">
        <f>Раскладка!AH25</f>
        <v>90</v>
      </c>
      <c r="P19" s="73">
        <f t="shared" si="3"/>
        <v>1.08</v>
      </c>
      <c r="Q19" s="10" t="s">
        <v>116</v>
      </c>
      <c r="R19" s="81">
        <v>1000</v>
      </c>
      <c r="S19" s="40">
        <f t="shared" si="0"/>
        <v>0.09</v>
      </c>
      <c r="T19" s="30">
        <f t="shared" si="4"/>
        <v>2</v>
      </c>
      <c r="U19" s="10"/>
      <c r="V19" s="30">
        <f t="shared" si="5"/>
        <v>0</v>
      </c>
      <c r="X19" s="21">
        <f>Раскладка!AJ25</f>
        <v>1080</v>
      </c>
      <c r="Y19" s="21">
        <f t="shared" si="6"/>
        <v>1.08</v>
      </c>
      <c r="Z19" s="30">
        <f t="shared" si="1"/>
        <v>2</v>
      </c>
    </row>
    <row r="20" spans="1:26" ht="12.75">
      <c r="A20" s="28">
        <f t="shared" si="2"/>
        <v>16</v>
      </c>
      <c r="B20" s="29"/>
      <c r="C20" s="10"/>
      <c r="D20" s="9"/>
      <c r="E20" s="10"/>
      <c r="F20" s="10"/>
      <c r="G20" s="10"/>
      <c r="H20" s="10"/>
      <c r="I20" s="10"/>
      <c r="J20" s="10"/>
      <c r="K20" s="65"/>
      <c r="L20" s="65"/>
      <c r="M20" s="65"/>
      <c r="N20" s="65"/>
      <c r="O20" s="30">
        <f>Раскладка!AH26</f>
        <v>0</v>
      </c>
      <c r="P20" s="73">
        <f t="shared" si="3"/>
        <v>0</v>
      </c>
      <c r="Q20" s="10" t="s">
        <v>116</v>
      </c>
      <c r="R20" s="81">
        <v>1000</v>
      </c>
      <c r="S20" s="40">
        <f t="shared" si="0"/>
        <v>0</v>
      </c>
      <c r="T20" s="30">
        <f t="shared" si="4"/>
        <v>0</v>
      </c>
      <c r="U20" s="10"/>
      <c r="V20" s="30">
        <f t="shared" si="5"/>
        <v>0</v>
      </c>
      <c r="X20" s="21">
        <f>Раскладка!AJ26</f>
        <v>0</v>
      </c>
      <c r="Y20" s="21">
        <f t="shared" si="6"/>
        <v>0</v>
      </c>
      <c r="Z20" s="30">
        <f t="shared" si="1"/>
        <v>0</v>
      </c>
    </row>
    <row r="21" spans="1:26" ht="12.75">
      <c r="A21" s="28">
        <f t="shared" si="2"/>
        <v>17</v>
      </c>
      <c r="B21" s="29"/>
      <c r="C21" s="10"/>
      <c r="D21" s="9"/>
      <c r="E21" s="10"/>
      <c r="F21" s="10"/>
      <c r="G21" s="10"/>
      <c r="H21" s="10"/>
      <c r="I21" s="10"/>
      <c r="J21" s="10"/>
      <c r="K21" s="65"/>
      <c r="L21" s="65"/>
      <c r="M21" s="65"/>
      <c r="N21" s="65"/>
      <c r="O21" s="30">
        <f>Раскладка!AH27</f>
        <v>0</v>
      </c>
      <c r="P21" s="73">
        <f t="shared" si="3"/>
        <v>0</v>
      </c>
      <c r="Q21" s="10" t="s">
        <v>116</v>
      </c>
      <c r="R21" s="81">
        <v>1000</v>
      </c>
      <c r="S21" s="40">
        <f t="shared" si="0"/>
        <v>0</v>
      </c>
      <c r="T21" s="30">
        <f t="shared" si="4"/>
        <v>0</v>
      </c>
      <c r="U21" s="10"/>
      <c r="V21" s="30">
        <f t="shared" si="5"/>
        <v>0</v>
      </c>
      <c r="X21" s="21">
        <f>Раскладка!AJ27</f>
        <v>0</v>
      </c>
      <c r="Y21" s="21">
        <f t="shared" si="6"/>
        <v>0</v>
      </c>
      <c r="Z21" s="30">
        <f t="shared" si="1"/>
        <v>0</v>
      </c>
    </row>
    <row r="22" spans="1:26" ht="12.75">
      <c r="A22" s="28">
        <f t="shared" si="2"/>
        <v>18</v>
      </c>
      <c r="B22" s="29"/>
      <c r="C22" s="10">
        <v>3</v>
      </c>
      <c r="D22" s="9" t="s">
        <v>170</v>
      </c>
      <c r="E22" s="10"/>
      <c r="F22" s="10"/>
      <c r="G22" s="10"/>
      <c r="H22" s="10"/>
      <c r="I22" s="10"/>
      <c r="J22" s="10">
        <v>39</v>
      </c>
      <c r="K22" s="65">
        <v>1</v>
      </c>
      <c r="L22" s="65"/>
      <c r="M22" s="65"/>
      <c r="N22" s="65"/>
      <c r="O22" s="30">
        <f>Раскладка!AH28</f>
        <v>78</v>
      </c>
      <c r="P22" s="73">
        <f t="shared" si="3"/>
        <v>0.234</v>
      </c>
      <c r="Q22" s="10" t="s">
        <v>116</v>
      </c>
      <c r="R22" s="81">
        <v>1000</v>
      </c>
      <c r="S22" s="40">
        <f t="shared" si="0"/>
        <v>0.078</v>
      </c>
      <c r="T22" s="30">
        <f t="shared" si="4"/>
        <v>1</v>
      </c>
      <c r="U22" s="10"/>
      <c r="V22" s="30">
        <f t="shared" si="5"/>
        <v>0</v>
      </c>
      <c r="X22" s="21">
        <f>Раскладка!AJ28</f>
        <v>234</v>
      </c>
      <c r="Y22" s="21">
        <f t="shared" si="6"/>
        <v>0.234</v>
      </c>
      <c r="Z22" s="30">
        <f t="shared" si="1"/>
        <v>1</v>
      </c>
    </row>
    <row r="23" spans="1:26" ht="12.75">
      <c r="A23" s="28">
        <f t="shared" si="2"/>
        <v>19</v>
      </c>
      <c r="B23" s="29"/>
      <c r="C23" s="10">
        <v>5</v>
      </c>
      <c r="D23" s="9" t="s">
        <v>45</v>
      </c>
      <c r="E23" s="10"/>
      <c r="F23" s="10"/>
      <c r="G23" s="10"/>
      <c r="H23" s="10"/>
      <c r="I23" s="10"/>
      <c r="J23" s="10">
        <v>31</v>
      </c>
      <c r="K23" s="65">
        <v>1</v>
      </c>
      <c r="L23" s="65">
        <v>1</v>
      </c>
      <c r="M23" s="65">
        <v>1</v>
      </c>
      <c r="N23" s="65"/>
      <c r="O23" s="30">
        <f>Раскладка!AH29</f>
        <v>62</v>
      </c>
      <c r="P23" s="73">
        <f t="shared" si="3"/>
        <v>0.558</v>
      </c>
      <c r="Q23" s="10" t="s">
        <v>116</v>
      </c>
      <c r="R23" s="81">
        <v>1000</v>
      </c>
      <c r="S23" s="40">
        <f t="shared" si="0"/>
        <v>0.062</v>
      </c>
      <c r="T23" s="30">
        <f t="shared" si="4"/>
        <v>1</v>
      </c>
      <c r="U23" s="10"/>
      <c r="V23" s="30">
        <f t="shared" si="5"/>
        <v>0</v>
      </c>
      <c r="X23" s="21">
        <f>Раскладка!AJ29</f>
        <v>558</v>
      </c>
      <c r="Y23" s="21">
        <f t="shared" si="6"/>
        <v>0.558</v>
      </c>
      <c r="Z23" s="30">
        <f t="shared" si="1"/>
        <v>1</v>
      </c>
    </row>
    <row r="24" spans="1:26" ht="12.75">
      <c r="A24" s="28">
        <f t="shared" si="2"/>
        <v>20</v>
      </c>
      <c r="B24" s="29"/>
      <c r="C24" s="10"/>
      <c r="D24" s="9"/>
      <c r="E24" s="10"/>
      <c r="F24" s="10"/>
      <c r="G24" s="10"/>
      <c r="H24" s="10"/>
      <c r="I24" s="10"/>
      <c r="J24" s="10"/>
      <c r="K24" s="65"/>
      <c r="L24" s="65"/>
      <c r="M24" s="65"/>
      <c r="N24" s="65"/>
      <c r="O24" s="30">
        <f>Раскладка!AH30</f>
        <v>0</v>
      </c>
      <c r="P24" s="73">
        <f t="shared" si="3"/>
        <v>0</v>
      </c>
      <c r="Q24" s="10" t="s">
        <v>116</v>
      </c>
      <c r="R24" s="81">
        <v>1000</v>
      </c>
      <c r="S24" s="40">
        <f t="shared" si="0"/>
        <v>0</v>
      </c>
      <c r="T24" s="30">
        <f t="shared" si="4"/>
        <v>0</v>
      </c>
      <c r="U24" s="10"/>
      <c r="V24" s="30">
        <f t="shared" si="5"/>
        <v>0</v>
      </c>
      <c r="X24" s="21">
        <f>Раскладка!AJ30</f>
        <v>0</v>
      </c>
      <c r="Y24" s="21">
        <f t="shared" si="6"/>
        <v>0</v>
      </c>
      <c r="Z24" s="30">
        <f t="shared" si="1"/>
        <v>0</v>
      </c>
    </row>
    <row r="25" spans="1:26" ht="12.75">
      <c r="A25" s="28">
        <f t="shared" si="2"/>
        <v>21</v>
      </c>
      <c r="B25" s="29"/>
      <c r="C25" s="10">
        <v>6</v>
      </c>
      <c r="D25" s="9" t="s">
        <v>122</v>
      </c>
      <c r="E25" s="10"/>
      <c r="F25" s="10"/>
      <c r="G25" s="10"/>
      <c r="H25" s="10"/>
      <c r="I25" s="10"/>
      <c r="J25" s="10">
        <v>15</v>
      </c>
      <c r="K25" s="65"/>
      <c r="L25" s="65"/>
      <c r="M25" s="65"/>
      <c r="N25" s="65"/>
      <c r="O25" s="30">
        <f>Раскладка!AH31</f>
        <v>30</v>
      </c>
      <c r="P25" s="73">
        <f t="shared" si="3"/>
        <v>0.06</v>
      </c>
      <c r="Q25" s="10" t="s">
        <v>116</v>
      </c>
      <c r="R25" s="81">
        <v>1000</v>
      </c>
      <c r="S25" s="40">
        <f t="shared" si="0"/>
        <v>0.03</v>
      </c>
      <c r="T25" s="30">
        <f t="shared" si="4"/>
        <v>1</v>
      </c>
      <c r="U25" s="10"/>
      <c r="V25" s="30">
        <f t="shared" si="5"/>
        <v>0</v>
      </c>
      <c r="X25" s="21">
        <f>Раскладка!AJ31</f>
        <v>60</v>
      </c>
      <c r="Y25" s="21">
        <f t="shared" si="6"/>
        <v>0.06</v>
      </c>
      <c r="Z25" s="30">
        <f t="shared" si="1"/>
        <v>1</v>
      </c>
    </row>
    <row r="26" spans="1:26" ht="12.75">
      <c r="A26" s="28">
        <f t="shared" si="2"/>
        <v>22</v>
      </c>
      <c r="B26" s="29"/>
      <c r="C26" s="10">
        <v>6</v>
      </c>
      <c r="D26" s="9" t="s">
        <v>47</v>
      </c>
      <c r="E26" s="10"/>
      <c r="F26" s="10"/>
      <c r="G26" s="10"/>
      <c r="H26" s="10"/>
      <c r="I26" s="10"/>
      <c r="J26" s="10">
        <v>14</v>
      </c>
      <c r="K26" s="65">
        <v>1</v>
      </c>
      <c r="L26" s="65">
        <v>1</v>
      </c>
      <c r="M26" s="65">
        <v>1</v>
      </c>
      <c r="N26" s="65">
        <v>1</v>
      </c>
      <c r="O26" s="30">
        <f>Раскладка!AH32</f>
        <v>28</v>
      </c>
      <c r="P26" s="73">
        <f t="shared" si="3"/>
        <v>0.336</v>
      </c>
      <c r="Q26" s="10" t="s">
        <v>116</v>
      </c>
      <c r="R26" s="81">
        <v>1000</v>
      </c>
      <c r="S26" s="40">
        <f t="shared" si="0"/>
        <v>0.028</v>
      </c>
      <c r="T26" s="30">
        <f t="shared" si="4"/>
        <v>1</v>
      </c>
      <c r="U26" s="10"/>
      <c r="V26" s="30">
        <f t="shared" si="5"/>
        <v>0</v>
      </c>
      <c r="X26" s="21">
        <f>Раскладка!AJ32</f>
        <v>336</v>
      </c>
      <c r="Y26" s="21">
        <f t="shared" si="6"/>
        <v>0.336</v>
      </c>
      <c r="Z26" s="30">
        <f t="shared" si="1"/>
        <v>1</v>
      </c>
    </row>
    <row r="27" spans="1:26" ht="12.75">
      <c r="A27" s="28">
        <f t="shared" si="2"/>
        <v>23</v>
      </c>
      <c r="B27" s="29"/>
      <c r="C27" s="10">
        <v>6</v>
      </c>
      <c r="D27" s="9" t="s">
        <v>123</v>
      </c>
      <c r="E27" s="10"/>
      <c r="F27" s="10"/>
      <c r="G27" s="10"/>
      <c r="H27" s="10"/>
      <c r="I27" s="10"/>
      <c r="J27" s="10">
        <v>10</v>
      </c>
      <c r="K27" s="65"/>
      <c r="L27" s="65"/>
      <c r="M27" s="65"/>
      <c r="N27" s="65"/>
      <c r="O27" s="30">
        <f>Раскладка!AH33</f>
        <v>20</v>
      </c>
      <c r="P27" s="73">
        <f t="shared" si="3"/>
        <v>0.02</v>
      </c>
      <c r="Q27" s="10" t="s">
        <v>116</v>
      </c>
      <c r="R27" s="81">
        <v>20</v>
      </c>
      <c r="S27" s="40">
        <f t="shared" si="0"/>
        <v>1</v>
      </c>
      <c r="T27" s="30">
        <f t="shared" si="4"/>
        <v>1</v>
      </c>
      <c r="U27" s="10"/>
      <c r="V27" s="30">
        <f t="shared" si="5"/>
        <v>0</v>
      </c>
      <c r="X27" s="21">
        <f>Раскладка!AJ33</f>
        <v>20</v>
      </c>
      <c r="Y27" s="21">
        <f t="shared" si="6"/>
        <v>1</v>
      </c>
      <c r="Z27" s="30">
        <f t="shared" si="1"/>
        <v>1</v>
      </c>
    </row>
    <row r="28" spans="1:26" ht="12.75">
      <c r="A28" s="28">
        <f t="shared" si="2"/>
        <v>24</v>
      </c>
      <c r="B28" s="29"/>
      <c r="C28" s="10"/>
      <c r="D28" s="9"/>
      <c r="E28" s="10"/>
      <c r="F28" s="10"/>
      <c r="G28" s="10"/>
      <c r="H28" s="10"/>
      <c r="I28" s="10"/>
      <c r="J28" s="10"/>
      <c r="K28" s="65"/>
      <c r="L28" s="65"/>
      <c r="M28" s="65"/>
      <c r="N28" s="65"/>
      <c r="O28" s="30">
        <f>Раскладка!AH34</f>
        <v>0</v>
      </c>
      <c r="P28" s="73">
        <f t="shared" si="3"/>
        <v>0</v>
      </c>
      <c r="Q28" s="10" t="s">
        <v>116</v>
      </c>
      <c r="R28" s="81">
        <v>1000</v>
      </c>
      <c r="S28" s="40">
        <f t="shared" si="0"/>
        <v>0</v>
      </c>
      <c r="T28" s="30">
        <f t="shared" si="4"/>
        <v>0</v>
      </c>
      <c r="U28" s="10"/>
      <c r="V28" s="30">
        <f t="shared" si="5"/>
        <v>0</v>
      </c>
      <c r="X28" s="21">
        <f>Раскладка!AJ34</f>
        <v>0</v>
      </c>
      <c r="Y28" s="21">
        <f t="shared" si="6"/>
        <v>0</v>
      </c>
      <c r="Z28" s="30">
        <f t="shared" si="1"/>
        <v>0</v>
      </c>
    </row>
    <row r="29" spans="1:26" ht="12.75">
      <c r="A29" s="28">
        <f t="shared" si="2"/>
        <v>25</v>
      </c>
      <c r="B29" s="29"/>
      <c r="C29" s="10">
        <v>7</v>
      </c>
      <c r="D29" s="9" t="s">
        <v>48</v>
      </c>
      <c r="E29" s="10"/>
      <c r="F29" s="10"/>
      <c r="G29" s="10"/>
      <c r="H29" s="10"/>
      <c r="I29" s="10"/>
      <c r="J29" s="10">
        <v>22</v>
      </c>
      <c r="K29" s="65">
        <v>1</v>
      </c>
      <c r="L29" s="65">
        <v>1</v>
      </c>
      <c r="M29" s="65">
        <v>1</v>
      </c>
      <c r="N29" s="65">
        <v>1</v>
      </c>
      <c r="O29" s="30">
        <f>Раскладка!AH35</f>
        <v>44</v>
      </c>
      <c r="P29" s="73">
        <f t="shared" si="3"/>
        <v>0.528</v>
      </c>
      <c r="Q29" s="10" t="s">
        <v>116</v>
      </c>
      <c r="R29" s="81">
        <v>1000</v>
      </c>
      <c r="S29" s="40">
        <f t="shared" si="0"/>
        <v>0.044</v>
      </c>
      <c r="T29" s="30">
        <f t="shared" si="4"/>
        <v>1</v>
      </c>
      <c r="U29" s="10"/>
      <c r="V29" s="30">
        <f t="shared" si="5"/>
        <v>0</v>
      </c>
      <c r="X29" s="21">
        <f>Раскладка!AJ35</f>
        <v>528</v>
      </c>
      <c r="Y29" s="21">
        <f t="shared" si="6"/>
        <v>0.528</v>
      </c>
      <c r="Z29" s="30">
        <f t="shared" si="1"/>
        <v>1</v>
      </c>
    </row>
    <row r="30" spans="1:26" ht="12.75">
      <c r="A30" s="28">
        <f t="shared" si="2"/>
        <v>26</v>
      </c>
      <c r="B30" s="29"/>
      <c r="C30" s="10">
        <v>7</v>
      </c>
      <c r="D30" s="9" t="s">
        <v>127</v>
      </c>
      <c r="E30" s="10"/>
      <c r="F30" s="10"/>
      <c r="G30" s="10"/>
      <c r="H30" s="10"/>
      <c r="I30" s="10"/>
      <c r="J30" s="10">
        <v>30</v>
      </c>
      <c r="K30" s="10"/>
      <c r="L30" s="65"/>
      <c r="M30" s="65"/>
      <c r="N30" s="65"/>
      <c r="O30" s="30">
        <f>Раскладка!AH36</f>
        <v>60</v>
      </c>
      <c r="P30" s="73">
        <f t="shared" si="3"/>
        <v>0.12</v>
      </c>
      <c r="Q30" s="10" t="s">
        <v>116</v>
      </c>
      <c r="R30" s="81">
        <v>60</v>
      </c>
      <c r="S30" s="40">
        <f t="shared" si="0"/>
        <v>1</v>
      </c>
      <c r="T30" s="30">
        <f t="shared" si="4"/>
        <v>2</v>
      </c>
      <c r="U30" s="10"/>
      <c r="V30" s="30">
        <f t="shared" si="5"/>
        <v>0</v>
      </c>
      <c r="X30" s="21">
        <f>Раскладка!AJ36</f>
        <v>120</v>
      </c>
      <c r="Y30" s="21">
        <f t="shared" si="6"/>
        <v>2</v>
      </c>
      <c r="Z30" s="30">
        <f t="shared" si="1"/>
        <v>2</v>
      </c>
    </row>
    <row r="31" spans="1:26" ht="12.75">
      <c r="A31" s="28">
        <f t="shared" si="2"/>
        <v>27</v>
      </c>
      <c r="B31" s="29"/>
      <c r="C31" s="10"/>
      <c r="D31" s="9"/>
      <c r="E31" s="10"/>
      <c r="F31" s="10"/>
      <c r="G31" s="10"/>
      <c r="H31" s="10"/>
      <c r="I31" s="10"/>
      <c r="J31" s="10"/>
      <c r="K31" s="65"/>
      <c r="L31" s="65"/>
      <c r="M31" s="65"/>
      <c r="N31" s="65"/>
      <c r="O31" s="30">
        <f>Раскладка!AH37</f>
        <v>0</v>
      </c>
      <c r="P31" s="73">
        <f t="shared" si="3"/>
        <v>0</v>
      </c>
      <c r="Q31" s="10" t="s">
        <v>116</v>
      </c>
      <c r="R31" s="81">
        <v>1000</v>
      </c>
      <c r="S31" s="40">
        <f t="shared" si="0"/>
        <v>0</v>
      </c>
      <c r="T31" s="30">
        <f t="shared" si="4"/>
        <v>0</v>
      </c>
      <c r="U31" s="10"/>
      <c r="V31" s="30">
        <f t="shared" si="5"/>
        <v>0</v>
      </c>
      <c r="X31" s="21">
        <f>Раскладка!AJ37</f>
        <v>0</v>
      </c>
      <c r="Y31" s="21">
        <f t="shared" si="6"/>
        <v>0</v>
      </c>
      <c r="Z31" s="30">
        <f t="shared" si="1"/>
        <v>0</v>
      </c>
    </row>
    <row r="32" spans="1:26" ht="12.75">
      <c r="A32" s="28">
        <f t="shared" si="2"/>
        <v>28</v>
      </c>
      <c r="B32" s="29"/>
      <c r="C32" s="10">
        <v>8</v>
      </c>
      <c r="D32" s="9" t="s">
        <v>59</v>
      </c>
      <c r="E32" s="10"/>
      <c r="F32" s="10"/>
      <c r="G32" s="10"/>
      <c r="H32" s="10"/>
      <c r="I32" s="10"/>
      <c r="J32" s="10">
        <v>22</v>
      </c>
      <c r="K32" s="65">
        <v>2</v>
      </c>
      <c r="L32" s="65">
        <v>2</v>
      </c>
      <c r="M32" s="65">
        <v>2</v>
      </c>
      <c r="N32" s="65">
        <v>2</v>
      </c>
      <c r="O32" s="30">
        <f>Раскладка!AH38</f>
        <v>44</v>
      </c>
      <c r="P32" s="73">
        <f t="shared" si="3"/>
        <v>1.056</v>
      </c>
      <c r="Q32" s="10" t="s">
        <v>116</v>
      </c>
      <c r="R32" s="81">
        <v>1000</v>
      </c>
      <c r="S32" s="40">
        <f t="shared" si="0"/>
        <v>0.044</v>
      </c>
      <c r="T32" s="30">
        <f t="shared" si="4"/>
        <v>2</v>
      </c>
      <c r="U32" s="10"/>
      <c r="V32" s="30">
        <f t="shared" si="5"/>
        <v>0</v>
      </c>
      <c r="X32" s="21">
        <f>Раскладка!AJ38</f>
        <v>1056</v>
      </c>
      <c r="Y32" s="21">
        <f t="shared" si="6"/>
        <v>1.056</v>
      </c>
      <c r="Z32" s="30">
        <f t="shared" si="1"/>
        <v>2</v>
      </c>
    </row>
    <row r="33" spans="1:26" ht="12.75">
      <c r="A33" s="28">
        <f t="shared" si="2"/>
        <v>29</v>
      </c>
      <c r="B33" s="29"/>
      <c r="C33" s="10">
        <v>8</v>
      </c>
      <c r="D33" s="9" t="s">
        <v>169</v>
      </c>
      <c r="E33" s="10"/>
      <c r="F33" s="10"/>
      <c r="G33" s="10"/>
      <c r="H33" s="10"/>
      <c r="I33" s="10"/>
      <c r="J33" s="10">
        <v>12.5</v>
      </c>
      <c r="K33" s="65">
        <v>1</v>
      </c>
      <c r="L33" s="65"/>
      <c r="M33" s="65">
        <v>1</v>
      </c>
      <c r="N33" s="65"/>
      <c r="O33" s="30">
        <f>Раскладка!AH39</f>
        <v>25</v>
      </c>
      <c r="P33" s="73">
        <f t="shared" si="3"/>
        <v>0.15</v>
      </c>
      <c r="Q33" s="10" t="s">
        <v>116</v>
      </c>
      <c r="R33" s="81">
        <v>1000</v>
      </c>
      <c r="S33" s="40">
        <f t="shared" si="0"/>
        <v>0.025</v>
      </c>
      <c r="T33" s="30">
        <f t="shared" si="4"/>
        <v>1</v>
      </c>
      <c r="U33" s="10"/>
      <c r="V33" s="30">
        <f t="shared" si="5"/>
        <v>0</v>
      </c>
      <c r="X33" s="21">
        <f>Раскладка!AJ39</f>
        <v>150</v>
      </c>
      <c r="Y33" s="21">
        <f t="shared" si="6"/>
        <v>0.15</v>
      </c>
      <c r="Z33" s="30">
        <f t="shared" si="1"/>
        <v>1</v>
      </c>
    </row>
    <row r="34" spans="1:26" ht="12.75">
      <c r="A34" s="28">
        <f t="shared" si="2"/>
        <v>30</v>
      </c>
      <c r="B34" s="29"/>
      <c r="C34" s="10">
        <v>8</v>
      </c>
      <c r="D34" s="9" t="s">
        <v>125</v>
      </c>
      <c r="E34" s="10"/>
      <c r="F34" s="10"/>
      <c r="G34" s="10"/>
      <c r="H34" s="10"/>
      <c r="I34" s="10"/>
      <c r="J34" s="10">
        <v>8</v>
      </c>
      <c r="K34" s="65">
        <v>1</v>
      </c>
      <c r="L34" s="65">
        <v>1</v>
      </c>
      <c r="M34" s="65">
        <v>1</v>
      </c>
      <c r="N34" s="65">
        <v>1</v>
      </c>
      <c r="O34" s="30">
        <f>Раскладка!AH40</f>
        <v>16</v>
      </c>
      <c r="P34" s="73">
        <f t="shared" si="3"/>
        <v>0.192</v>
      </c>
      <c r="Q34" s="10" t="s">
        <v>116</v>
      </c>
      <c r="R34" s="81">
        <v>1000</v>
      </c>
      <c r="S34" s="40">
        <f t="shared" si="0"/>
        <v>0.016</v>
      </c>
      <c r="T34" s="30">
        <f t="shared" si="4"/>
        <v>1</v>
      </c>
      <c r="U34" s="10"/>
      <c r="V34" s="30">
        <f t="shared" si="5"/>
        <v>0</v>
      </c>
      <c r="X34" s="21">
        <f>Раскладка!AJ40</f>
        <v>192</v>
      </c>
      <c r="Y34" s="21">
        <f t="shared" si="6"/>
        <v>0.192</v>
      </c>
      <c r="Z34" s="30">
        <f t="shared" si="1"/>
        <v>1</v>
      </c>
    </row>
    <row r="35" spans="1:26" ht="12.75">
      <c r="A35" s="28">
        <f t="shared" si="2"/>
        <v>31</v>
      </c>
      <c r="B35" s="29"/>
      <c r="C35" s="10">
        <v>8</v>
      </c>
      <c r="D35" s="9" t="s">
        <v>126</v>
      </c>
      <c r="E35" s="10"/>
      <c r="F35" s="10"/>
      <c r="G35" s="10"/>
      <c r="H35" s="10"/>
      <c r="I35" s="10"/>
      <c r="J35" s="10">
        <v>8</v>
      </c>
      <c r="K35" s="65">
        <v>1</v>
      </c>
      <c r="L35" s="65">
        <v>1</v>
      </c>
      <c r="M35" s="65">
        <v>1</v>
      </c>
      <c r="N35" s="65">
        <v>1</v>
      </c>
      <c r="O35" s="30">
        <f>Раскладка!AH41</f>
        <v>16</v>
      </c>
      <c r="P35" s="73">
        <f t="shared" si="3"/>
        <v>0.192</v>
      </c>
      <c r="Q35" s="10" t="s">
        <v>116</v>
      </c>
      <c r="R35" s="81">
        <v>1000</v>
      </c>
      <c r="S35" s="40">
        <f t="shared" si="0"/>
        <v>0.016</v>
      </c>
      <c r="T35" s="30">
        <f t="shared" si="4"/>
        <v>1</v>
      </c>
      <c r="U35" s="10"/>
      <c r="V35" s="30">
        <f t="shared" si="5"/>
        <v>0</v>
      </c>
      <c r="X35" s="21">
        <f>Раскладка!AJ41</f>
        <v>192</v>
      </c>
      <c r="Y35" s="21">
        <f t="shared" si="6"/>
        <v>0.192</v>
      </c>
      <c r="Z35" s="30">
        <f t="shared" si="1"/>
        <v>1</v>
      </c>
    </row>
    <row r="36" spans="1:26" ht="12.75">
      <c r="A36" s="28">
        <f t="shared" si="2"/>
        <v>32</v>
      </c>
      <c r="B36" s="29"/>
      <c r="C36" s="10">
        <v>9</v>
      </c>
      <c r="D36" s="9" t="s">
        <v>143</v>
      </c>
      <c r="E36" s="10"/>
      <c r="F36" s="10"/>
      <c r="G36" s="10"/>
      <c r="H36" s="10"/>
      <c r="I36" s="10"/>
      <c r="J36" s="10">
        <v>100</v>
      </c>
      <c r="K36" s="65"/>
      <c r="L36" s="65"/>
      <c r="M36" s="65"/>
      <c r="N36" s="65"/>
      <c r="O36" s="30">
        <f>Раскладка!AH42</f>
        <v>200</v>
      </c>
      <c r="P36" s="73">
        <f t="shared" si="3"/>
        <v>0.2</v>
      </c>
      <c r="Q36" s="10" t="s">
        <v>116</v>
      </c>
      <c r="R36" s="81">
        <v>1000</v>
      </c>
      <c r="S36" s="40">
        <f t="shared" si="0"/>
        <v>0.2</v>
      </c>
      <c r="T36" s="30">
        <f t="shared" si="4"/>
        <v>1</v>
      </c>
      <c r="U36" s="10"/>
      <c r="V36" s="30">
        <f t="shared" si="5"/>
        <v>0</v>
      </c>
      <c r="X36" s="21">
        <f>Раскладка!AJ42</f>
        <v>200</v>
      </c>
      <c r="Y36" s="21">
        <f t="shared" si="6"/>
        <v>0.2</v>
      </c>
      <c r="Z36" s="30">
        <f t="shared" si="1"/>
        <v>1</v>
      </c>
    </row>
    <row r="37" spans="1:26" ht="12.75">
      <c r="A37" s="28">
        <f t="shared" si="2"/>
        <v>33</v>
      </c>
      <c r="B37" s="29"/>
      <c r="C37" s="10"/>
      <c r="D37" s="9"/>
      <c r="E37" s="10"/>
      <c r="F37" s="10"/>
      <c r="G37" s="10"/>
      <c r="H37" s="10"/>
      <c r="I37" s="10"/>
      <c r="J37" s="10"/>
      <c r="K37" s="65"/>
      <c r="L37" s="65"/>
      <c r="M37" s="65"/>
      <c r="N37" s="65"/>
      <c r="O37" s="30">
        <f>Раскладка!AH43</f>
        <v>0</v>
      </c>
      <c r="P37" s="73">
        <f t="shared" si="3"/>
        <v>0</v>
      </c>
      <c r="Q37" s="10" t="s">
        <v>116</v>
      </c>
      <c r="R37" s="81">
        <v>1000</v>
      </c>
      <c r="S37" s="40">
        <f aca="true" t="shared" si="7" ref="S37:S68">O37/R37</f>
        <v>0</v>
      </c>
      <c r="T37" s="30">
        <f t="shared" si="4"/>
        <v>0</v>
      </c>
      <c r="U37" s="10"/>
      <c r="V37" s="30">
        <f t="shared" si="5"/>
        <v>0</v>
      </c>
      <c r="X37" s="21">
        <f>Раскладка!AJ43</f>
        <v>0</v>
      </c>
      <c r="Y37" s="21">
        <f t="shared" si="6"/>
        <v>0</v>
      </c>
      <c r="Z37" s="30">
        <f aca="true" t="shared" si="8" ref="Z37:Z68">CEILING(Y37,1)</f>
        <v>0</v>
      </c>
    </row>
    <row r="38" spans="1:26" ht="12.75">
      <c r="A38" s="28">
        <f aca="true" t="shared" si="9" ref="A38:A80">A37+1</f>
        <v>34</v>
      </c>
      <c r="B38" s="29"/>
      <c r="C38" s="10"/>
      <c r="D38" s="9"/>
      <c r="E38" s="10"/>
      <c r="F38" s="10"/>
      <c r="G38" s="10"/>
      <c r="H38" s="10"/>
      <c r="I38" s="10"/>
      <c r="J38" s="10"/>
      <c r="K38" s="65"/>
      <c r="L38" s="65"/>
      <c r="M38" s="65"/>
      <c r="N38" s="65"/>
      <c r="O38" s="30">
        <f>Раскладка!AH44</f>
        <v>0</v>
      </c>
      <c r="P38" s="73">
        <f t="shared" si="3"/>
        <v>0</v>
      </c>
      <c r="Q38" s="10" t="s">
        <v>116</v>
      </c>
      <c r="R38" s="81">
        <v>1000</v>
      </c>
      <c r="S38" s="40">
        <f t="shared" si="7"/>
        <v>0</v>
      </c>
      <c r="T38" s="30">
        <f t="shared" si="4"/>
        <v>0</v>
      </c>
      <c r="U38" s="10"/>
      <c r="V38" s="30">
        <f t="shared" si="5"/>
        <v>0</v>
      </c>
      <c r="X38" s="21">
        <f>Раскладка!AJ44</f>
        <v>0</v>
      </c>
      <c r="Y38" s="21">
        <f t="shared" si="6"/>
        <v>0</v>
      </c>
      <c r="Z38" s="30">
        <f t="shared" si="8"/>
        <v>0</v>
      </c>
    </row>
    <row r="39" spans="1:26" ht="12.75">
      <c r="A39" s="28">
        <f t="shared" si="9"/>
        <v>35</v>
      </c>
      <c r="B39" s="29"/>
      <c r="C39" s="10">
        <v>9</v>
      </c>
      <c r="D39" s="9" t="s">
        <v>25</v>
      </c>
      <c r="E39" s="10"/>
      <c r="F39" s="10"/>
      <c r="G39" s="10"/>
      <c r="H39" s="10"/>
      <c r="I39" s="10"/>
      <c r="J39" s="10">
        <v>5.7</v>
      </c>
      <c r="K39" s="65">
        <v>12</v>
      </c>
      <c r="L39" s="65">
        <v>13</v>
      </c>
      <c r="M39" s="65">
        <v>13</v>
      </c>
      <c r="N39" s="65">
        <v>13</v>
      </c>
      <c r="O39" s="30">
        <f>Раскладка!AH45</f>
        <v>11.4</v>
      </c>
      <c r="P39" s="73">
        <f t="shared" si="3"/>
        <v>1.7442</v>
      </c>
      <c r="Q39" s="10" t="s">
        <v>116</v>
      </c>
      <c r="R39" s="81">
        <v>1000</v>
      </c>
      <c r="S39" s="40">
        <f t="shared" si="7"/>
        <v>0.0114</v>
      </c>
      <c r="T39" s="30">
        <f t="shared" si="4"/>
        <v>2</v>
      </c>
      <c r="U39" s="10"/>
      <c r="V39" s="30">
        <f t="shared" si="5"/>
        <v>0</v>
      </c>
      <c r="X39" s="21">
        <f>Раскладка!AJ45</f>
        <v>1744.2</v>
      </c>
      <c r="Y39" s="21">
        <f t="shared" si="6"/>
        <v>1.7442</v>
      </c>
      <c r="Z39" s="30">
        <f t="shared" si="8"/>
        <v>2</v>
      </c>
    </row>
    <row r="40" spans="1:26" ht="12.75">
      <c r="A40" s="28">
        <f t="shared" si="9"/>
        <v>36</v>
      </c>
      <c r="B40" s="29"/>
      <c r="C40" s="10">
        <v>9</v>
      </c>
      <c r="D40" s="9" t="s">
        <v>133</v>
      </c>
      <c r="E40" s="10"/>
      <c r="F40" s="10"/>
      <c r="G40" s="10"/>
      <c r="H40" s="10"/>
      <c r="I40" s="10"/>
      <c r="J40" s="10">
        <v>7.5</v>
      </c>
      <c r="K40" s="65">
        <v>1</v>
      </c>
      <c r="L40" s="65">
        <v>1</v>
      </c>
      <c r="M40" s="65">
        <v>1</v>
      </c>
      <c r="N40" s="65">
        <v>1</v>
      </c>
      <c r="O40" s="30">
        <f>Раскладка!AH46</f>
        <v>15</v>
      </c>
      <c r="P40" s="73">
        <f t="shared" si="3"/>
        <v>0.18</v>
      </c>
      <c r="Q40" s="10" t="s">
        <v>116</v>
      </c>
      <c r="R40" s="81">
        <v>1000</v>
      </c>
      <c r="S40" s="40">
        <f t="shared" si="7"/>
        <v>0.015</v>
      </c>
      <c r="T40" s="30">
        <f t="shared" si="4"/>
        <v>1</v>
      </c>
      <c r="U40" s="10"/>
      <c r="V40" s="30">
        <f t="shared" si="5"/>
        <v>0</v>
      </c>
      <c r="X40" s="21">
        <f>Раскладка!AJ46</f>
        <v>180</v>
      </c>
      <c r="Y40" s="21">
        <f t="shared" si="6"/>
        <v>0.18</v>
      </c>
      <c r="Z40" s="30">
        <f t="shared" si="8"/>
        <v>1</v>
      </c>
    </row>
    <row r="41" spans="1:26" ht="12.75">
      <c r="A41" s="28">
        <f t="shared" si="9"/>
        <v>37</v>
      </c>
      <c r="B41" s="29"/>
      <c r="C41" s="10">
        <v>9</v>
      </c>
      <c r="D41" s="9" t="s">
        <v>134</v>
      </c>
      <c r="E41" s="10"/>
      <c r="F41" s="10"/>
      <c r="G41" s="10"/>
      <c r="H41" s="10"/>
      <c r="I41" s="10"/>
      <c r="J41" s="10">
        <v>11</v>
      </c>
      <c r="K41" s="65">
        <v>1</v>
      </c>
      <c r="L41" s="65">
        <v>1</v>
      </c>
      <c r="M41" s="65">
        <v>1</v>
      </c>
      <c r="N41" s="65">
        <v>1</v>
      </c>
      <c r="O41" s="30">
        <f>Раскладка!AH47</f>
        <v>22</v>
      </c>
      <c r="P41" s="73">
        <f t="shared" si="3"/>
        <v>0.264</v>
      </c>
      <c r="Q41" s="10" t="s">
        <v>116</v>
      </c>
      <c r="R41" s="81">
        <v>1000</v>
      </c>
      <c r="S41" s="40">
        <f t="shared" si="7"/>
        <v>0.022</v>
      </c>
      <c r="T41" s="30">
        <f t="shared" si="4"/>
        <v>1</v>
      </c>
      <c r="U41" s="10"/>
      <c r="V41" s="30">
        <f t="shared" si="5"/>
        <v>0</v>
      </c>
      <c r="X41" s="21">
        <f>Раскладка!AJ47</f>
        <v>264</v>
      </c>
      <c r="Y41" s="21">
        <f t="shared" si="6"/>
        <v>0.264</v>
      </c>
      <c r="Z41" s="30">
        <f t="shared" si="8"/>
        <v>1</v>
      </c>
    </row>
    <row r="42" spans="1:26" ht="12.75">
      <c r="A42" s="28">
        <f t="shared" si="9"/>
        <v>38</v>
      </c>
      <c r="B42" s="29"/>
      <c r="C42" s="10">
        <v>9</v>
      </c>
      <c r="D42" s="9" t="s">
        <v>23</v>
      </c>
      <c r="E42" s="10"/>
      <c r="F42" s="10"/>
      <c r="G42" s="10"/>
      <c r="H42" s="10"/>
      <c r="I42" s="10"/>
      <c r="J42" s="10">
        <v>30</v>
      </c>
      <c r="K42" s="65"/>
      <c r="L42" s="65"/>
      <c r="M42" s="65"/>
      <c r="N42" s="65"/>
      <c r="O42" s="30">
        <f>Раскладка!AH48</f>
        <v>60</v>
      </c>
      <c r="P42" s="73">
        <f t="shared" si="3"/>
        <v>0</v>
      </c>
      <c r="Q42" s="10" t="s">
        <v>116</v>
      </c>
      <c r="R42" s="81">
        <v>1000</v>
      </c>
      <c r="S42" s="40">
        <f t="shared" si="7"/>
        <v>0.06</v>
      </c>
      <c r="T42" s="30">
        <f t="shared" si="4"/>
        <v>0</v>
      </c>
      <c r="U42" s="10"/>
      <c r="V42" s="30">
        <f t="shared" si="5"/>
        <v>0</v>
      </c>
      <c r="X42" s="21">
        <f>Раскладка!AJ48</f>
        <v>0</v>
      </c>
      <c r="Y42" s="21">
        <f t="shared" si="6"/>
        <v>0</v>
      </c>
      <c r="Z42" s="30">
        <f t="shared" si="8"/>
        <v>0</v>
      </c>
    </row>
    <row r="43" spans="1:26" ht="12.75">
      <c r="A43" s="28">
        <f t="shared" si="9"/>
        <v>39</v>
      </c>
      <c r="B43" s="29"/>
      <c r="C43" s="10">
        <v>9</v>
      </c>
      <c r="D43" s="9" t="s">
        <v>142</v>
      </c>
      <c r="E43" s="10"/>
      <c r="F43" s="10"/>
      <c r="G43" s="10"/>
      <c r="H43" s="10"/>
      <c r="I43" s="10"/>
      <c r="J43" s="10">
        <v>30</v>
      </c>
      <c r="K43" s="65"/>
      <c r="L43" s="65"/>
      <c r="M43" s="65"/>
      <c r="N43" s="65"/>
      <c r="O43" s="30">
        <f>Раскладка!AH49</f>
        <v>60</v>
      </c>
      <c r="P43" s="73">
        <f t="shared" si="3"/>
        <v>0</v>
      </c>
      <c r="Q43" s="10" t="s">
        <v>116</v>
      </c>
      <c r="R43" s="81">
        <v>1000</v>
      </c>
      <c r="S43" s="40">
        <f t="shared" si="7"/>
        <v>0.06</v>
      </c>
      <c r="T43" s="30">
        <f t="shared" si="4"/>
        <v>0</v>
      </c>
      <c r="U43" s="10"/>
      <c r="V43" s="30">
        <f t="shared" si="5"/>
        <v>0</v>
      </c>
      <c r="X43" s="21">
        <f>Раскладка!AJ49</f>
        <v>0</v>
      </c>
      <c r="Y43" s="21">
        <f t="shared" si="6"/>
        <v>0</v>
      </c>
      <c r="Z43" s="30">
        <f t="shared" si="8"/>
        <v>0</v>
      </c>
    </row>
    <row r="44" spans="1:26" ht="12.75">
      <c r="A44" s="28">
        <f t="shared" si="9"/>
        <v>40</v>
      </c>
      <c r="B44" s="29"/>
      <c r="C44" s="10">
        <v>9</v>
      </c>
      <c r="D44" s="9" t="s">
        <v>54</v>
      </c>
      <c r="E44" s="10"/>
      <c r="F44" s="10"/>
      <c r="G44" s="10"/>
      <c r="H44" s="10"/>
      <c r="I44" s="10"/>
      <c r="J44" s="10">
        <v>30</v>
      </c>
      <c r="K44" s="65"/>
      <c r="L44" s="65"/>
      <c r="M44" s="65"/>
      <c r="N44" s="65"/>
      <c r="O44" s="30">
        <f>Раскладка!AH50</f>
        <v>60</v>
      </c>
      <c r="P44" s="73">
        <f t="shared" si="3"/>
        <v>0</v>
      </c>
      <c r="Q44" s="10" t="s">
        <v>116</v>
      </c>
      <c r="R44" s="81">
        <v>1000</v>
      </c>
      <c r="S44" s="40">
        <f t="shared" si="7"/>
        <v>0.06</v>
      </c>
      <c r="T44" s="30">
        <f t="shared" si="4"/>
        <v>0</v>
      </c>
      <c r="U44" s="10"/>
      <c r="V44" s="30">
        <f t="shared" si="5"/>
        <v>0</v>
      </c>
      <c r="X44" s="21">
        <f>Раскладка!AJ50</f>
        <v>0</v>
      </c>
      <c r="Y44" s="21">
        <f t="shared" si="6"/>
        <v>0</v>
      </c>
      <c r="Z44" s="30">
        <f t="shared" si="8"/>
        <v>0</v>
      </c>
    </row>
    <row r="45" spans="1:26" ht="12.75">
      <c r="A45" s="28">
        <f t="shared" si="9"/>
        <v>41</v>
      </c>
      <c r="B45" s="29"/>
      <c r="C45" s="10">
        <v>9</v>
      </c>
      <c r="D45" s="9" t="s">
        <v>22</v>
      </c>
      <c r="E45" s="10"/>
      <c r="F45" s="10"/>
      <c r="G45" s="10"/>
      <c r="H45" s="10"/>
      <c r="I45" s="10"/>
      <c r="J45" s="10">
        <v>50</v>
      </c>
      <c r="K45" s="65"/>
      <c r="L45" s="65"/>
      <c r="M45" s="65"/>
      <c r="N45" s="65"/>
      <c r="O45" s="30">
        <f>Раскладка!AH51</f>
        <v>100</v>
      </c>
      <c r="P45" s="73">
        <f t="shared" si="3"/>
        <v>0</v>
      </c>
      <c r="Q45" s="10" t="s">
        <v>116</v>
      </c>
      <c r="R45" s="81">
        <v>1000</v>
      </c>
      <c r="S45" s="40">
        <f t="shared" si="7"/>
        <v>0.1</v>
      </c>
      <c r="T45" s="30">
        <f t="shared" si="4"/>
        <v>0</v>
      </c>
      <c r="U45" s="10"/>
      <c r="V45" s="30">
        <f t="shared" si="5"/>
        <v>0</v>
      </c>
      <c r="X45" s="21">
        <f>Раскладка!AJ51</f>
        <v>0</v>
      </c>
      <c r="Y45" s="21">
        <f t="shared" si="6"/>
        <v>0</v>
      </c>
      <c r="Z45" s="30">
        <f t="shared" si="8"/>
        <v>0</v>
      </c>
    </row>
    <row r="46" spans="1:26" ht="12.75">
      <c r="A46" s="28">
        <f t="shared" si="9"/>
        <v>42</v>
      </c>
      <c r="B46" s="29"/>
      <c r="C46" s="10"/>
      <c r="D46" s="9"/>
      <c r="E46" s="10"/>
      <c r="F46" s="10"/>
      <c r="G46" s="10"/>
      <c r="H46" s="10"/>
      <c r="I46" s="10"/>
      <c r="J46" s="10"/>
      <c r="K46" s="65"/>
      <c r="L46" s="65"/>
      <c r="M46" s="65"/>
      <c r="N46" s="65"/>
      <c r="O46" s="30">
        <f>Раскладка!AH52</f>
        <v>0</v>
      </c>
      <c r="P46" s="73">
        <f t="shared" si="3"/>
        <v>0</v>
      </c>
      <c r="Q46" s="10" t="s">
        <v>116</v>
      </c>
      <c r="R46" s="81">
        <v>1000</v>
      </c>
      <c r="S46" s="40">
        <f t="shared" si="7"/>
        <v>0</v>
      </c>
      <c r="T46" s="30">
        <f t="shared" si="4"/>
        <v>0</v>
      </c>
      <c r="U46" s="10"/>
      <c r="V46" s="30">
        <f t="shared" si="5"/>
        <v>0</v>
      </c>
      <c r="X46" s="21">
        <f>Раскладка!AJ52</f>
        <v>0</v>
      </c>
      <c r="Y46" s="21">
        <f t="shared" si="6"/>
        <v>0</v>
      </c>
      <c r="Z46" s="30">
        <f t="shared" si="8"/>
        <v>0</v>
      </c>
    </row>
    <row r="47" spans="1:26" ht="12.75">
      <c r="A47" s="28">
        <f t="shared" si="9"/>
        <v>43</v>
      </c>
      <c r="B47" s="29"/>
      <c r="C47" s="10"/>
      <c r="D47" s="9"/>
      <c r="E47" s="10"/>
      <c r="F47" s="10"/>
      <c r="G47" s="10"/>
      <c r="H47" s="10"/>
      <c r="I47" s="10"/>
      <c r="J47" s="10"/>
      <c r="K47" s="65"/>
      <c r="L47" s="65"/>
      <c r="M47" s="65"/>
      <c r="N47" s="65"/>
      <c r="O47" s="30">
        <f>Раскладка!AH53</f>
        <v>0</v>
      </c>
      <c r="P47" s="73">
        <f t="shared" si="3"/>
        <v>0</v>
      </c>
      <c r="Q47" s="10" t="s">
        <v>116</v>
      </c>
      <c r="R47" s="81">
        <v>1000</v>
      </c>
      <c r="S47" s="40">
        <f t="shared" si="7"/>
        <v>0</v>
      </c>
      <c r="T47" s="30">
        <f t="shared" si="4"/>
        <v>0</v>
      </c>
      <c r="U47" s="10"/>
      <c r="V47" s="30">
        <f t="shared" si="5"/>
        <v>0</v>
      </c>
      <c r="X47" s="21">
        <f>Раскладка!AJ53</f>
        <v>0</v>
      </c>
      <c r="Y47" s="21">
        <f t="shared" si="6"/>
        <v>0</v>
      </c>
      <c r="Z47" s="30">
        <f t="shared" si="8"/>
        <v>0</v>
      </c>
    </row>
    <row r="48" spans="1:26" ht="12.75">
      <c r="A48" s="28">
        <f t="shared" si="9"/>
        <v>44</v>
      </c>
      <c r="B48" s="29"/>
      <c r="C48" s="10"/>
      <c r="D48" s="9" t="s">
        <v>75</v>
      </c>
      <c r="E48" s="10"/>
      <c r="F48" s="10"/>
      <c r="G48" s="10"/>
      <c r="H48" s="10"/>
      <c r="I48" s="10"/>
      <c r="J48" s="10">
        <v>2.5</v>
      </c>
      <c r="K48" s="65">
        <v>1</v>
      </c>
      <c r="L48" s="65">
        <v>1</v>
      </c>
      <c r="M48" s="65">
        <v>1</v>
      </c>
      <c r="N48" s="65">
        <v>1</v>
      </c>
      <c r="O48" s="30">
        <f>Раскладка!AH54</f>
        <v>5</v>
      </c>
      <c r="P48" s="73">
        <f t="shared" si="3"/>
        <v>0.06</v>
      </c>
      <c r="Q48" s="10" t="s">
        <v>116</v>
      </c>
      <c r="R48" s="81">
        <v>1000</v>
      </c>
      <c r="S48" s="40">
        <f t="shared" si="7"/>
        <v>0.005</v>
      </c>
      <c r="T48" s="30">
        <f t="shared" si="4"/>
        <v>1</v>
      </c>
      <c r="U48" s="10"/>
      <c r="V48" s="30">
        <f t="shared" si="5"/>
        <v>0</v>
      </c>
      <c r="X48" s="21">
        <f>Раскладка!AJ54</f>
        <v>60</v>
      </c>
      <c r="Y48" s="21">
        <f t="shared" si="6"/>
        <v>0.06</v>
      </c>
      <c r="Z48" s="30">
        <f t="shared" si="8"/>
        <v>1</v>
      </c>
    </row>
    <row r="49" spans="1:26" ht="12.75">
      <c r="A49" s="28">
        <f t="shared" si="9"/>
        <v>45</v>
      </c>
      <c r="B49" s="29"/>
      <c r="C49" s="10"/>
      <c r="D49" s="9" t="s">
        <v>128</v>
      </c>
      <c r="E49" s="10"/>
      <c r="F49" s="10"/>
      <c r="G49" s="10"/>
      <c r="H49" s="10"/>
      <c r="I49" s="10"/>
      <c r="J49" s="10">
        <v>0</v>
      </c>
      <c r="K49" s="65">
        <v>1</v>
      </c>
      <c r="L49" s="65">
        <v>1</v>
      </c>
      <c r="M49" s="65"/>
      <c r="N49" s="65"/>
      <c r="O49" s="30">
        <f>Раскладка!AH55</f>
        <v>0</v>
      </c>
      <c r="P49" s="73">
        <f t="shared" si="3"/>
        <v>0</v>
      </c>
      <c r="Q49" s="10" t="s">
        <v>116</v>
      </c>
      <c r="R49" s="81">
        <v>1000</v>
      </c>
      <c r="S49" s="40">
        <f t="shared" si="7"/>
        <v>0</v>
      </c>
      <c r="T49" s="30">
        <f t="shared" si="4"/>
        <v>0</v>
      </c>
      <c r="U49" s="10"/>
      <c r="V49" s="30">
        <f t="shared" si="5"/>
        <v>0</v>
      </c>
      <c r="X49" s="21">
        <f>Раскладка!AJ55</f>
        <v>0</v>
      </c>
      <c r="Y49" s="21">
        <f t="shared" si="6"/>
        <v>0</v>
      </c>
      <c r="Z49" s="30">
        <f t="shared" si="8"/>
        <v>0</v>
      </c>
    </row>
    <row r="50" spans="1:26" ht="12.75">
      <c r="A50" s="28">
        <f t="shared" si="9"/>
        <v>46</v>
      </c>
      <c r="B50" s="29"/>
      <c r="C50" s="10"/>
      <c r="D50" s="9" t="s">
        <v>129</v>
      </c>
      <c r="E50" s="10"/>
      <c r="F50" s="10"/>
      <c r="G50" s="10"/>
      <c r="H50" s="10"/>
      <c r="I50" s="10"/>
      <c r="J50" s="10">
        <v>2</v>
      </c>
      <c r="K50" s="65">
        <v>1</v>
      </c>
      <c r="L50" s="65">
        <v>1</v>
      </c>
      <c r="M50" s="65">
        <v>1</v>
      </c>
      <c r="N50" s="65">
        <v>1</v>
      </c>
      <c r="O50" s="30">
        <f>Раскладка!AH56</f>
        <v>4</v>
      </c>
      <c r="P50" s="73">
        <f t="shared" si="3"/>
        <v>0.048</v>
      </c>
      <c r="Q50" s="10" t="s">
        <v>116</v>
      </c>
      <c r="R50" s="81">
        <v>50</v>
      </c>
      <c r="S50" s="40">
        <f t="shared" si="7"/>
        <v>0.08</v>
      </c>
      <c r="T50" s="30">
        <f t="shared" si="4"/>
        <v>1</v>
      </c>
      <c r="U50" s="10"/>
      <c r="V50" s="30">
        <f t="shared" si="5"/>
        <v>0</v>
      </c>
      <c r="X50" s="21">
        <f>Раскладка!AJ56</f>
        <v>48</v>
      </c>
      <c r="Y50" s="21">
        <f t="shared" si="6"/>
        <v>0.96</v>
      </c>
      <c r="Z50" s="30">
        <f t="shared" si="8"/>
        <v>1</v>
      </c>
    </row>
    <row r="51" spans="1:26" ht="12.75">
      <c r="A51" s="28">
        <f t="shared" si="9"/>
        <v>47</v>
      </c>
      <c r="B51" s="29"/>
      <c r="C51" s="10"/>
      <c r="D51" s="9" t="s">
        <v>130</v>
      </c>
      <c r="E51" s="10"/>
      <c r="F51" s="10"/>
      <c r="G51" s="10"/>
      <c r="H51" s="10"/>
      <c r="I51" s="10"/>
      <c r="J51" s="10">
        <v>12.5</v>
      </c>
      <c r="K51" s="65"/>
      <c r="L51" s="65"/>
      <c r="M51" s="65"/>
      <c r="N51" s="65"/>
      <c r="O51" s="30">
        <f>Раскладка!AH57</f>
        <v>25</v>
      </c>
      <c r="P51" s="73">
        <f t="shared" si="3"/>
        <v>0.05</v>
      </c>
      <c r="Q51" s="10" t="s">
        <v>116</v>
      </c>
      <c r="R51" s="81">
        <v>50</v>
      </c>
      <c r="S51" s="40">
        <f t="shared" si="7"/>
        <v>0.5</v>
      </c>
      <c r="T51" s="30">
        <f t="shared" si="4"/>
        <v>1</v>
      </c>
      <c r="U51" s="10"/>
      <c r="V51" s="30">
        <f t="shared" si="5"/>
        <v>0</v>
      </c>
      <c r="X51" s="21">
        <f>Раскладка!AJ57</f>
        <v>50</v>
      </c>
      <c r="Y51" s="21">
        <f t="shared" si="6"/>
        <v>1</v>
      </c>
      <c r="Z51" s="30">
        <f t="shared" si="8"/>
        <v>1</v>
      </c>
    </row>
    <row r="52" spans="1:26" ht="12.75">
      <c r="A52" s="28">
        <f t="shared" si="9"/>
        <v>48</v>
      </c>
      <c r="B52" s="29"/>
      <c r="C52" s="10"/>
      <c r="D52" s="9" t="s">
        <v>131</v>
      </c>
      <c r="E52" s="10"/>
      <c r="F52" s="10"/>
      <c r="G52" s="10"/>
      <c r="H52" s="10"/>
      <c r="I52" s="10"/>
      <c r="J52" s="10">
        <v>12.5</v>
      </c>
      <c r="K52" s="65"/>
      <c r="L52" s="65"/>
      <c r="M52" s="65"/>
      <c r="N52" s="65"/>
      <c r="O52" s="30">
        <f>Раскладка!AH58</f>
        <v>25</v>
      </c>
      <c r="P52" s="73">
        <f t="shared" si="3"/>
        <v>0.05</v>
      </c>
      <c r="Q52" s="10" t="s">
        <v>116</v>
      </c>
      <c r="R52" s="81">
        <v>50</v>
      </c>
      <c r="S52" s="40">
        <f t="shared" si="7"/>
        <v>0.5</v>
      </c>
      <c r="T52" s="30">
        <f t="shared" si="4"/>
        <v>1</v>
      </c>
      <c r="U52" s="10"/>
      <c r="V52" s="30">
        <f t="shared" si="5"/>
        <v>0</v>
      </c>
      <c r="X52" s="21">
        <f>Раскладка!AJ58</f>
        <v>50</v>
      </c>
      <c r="Y52" s="21">
        <f t="shared" si="6"/>
        <v>1</v>
      </c>
      <c r="Z52" s="30">
        <f t="shared" si="8"/>
        <v>1</v>
      </c>
    </row>
    <row r="53" spans="1:26" ht="12.75">
      <c r="A53" s="28">
        <f t="shared" si="9"/>
        <v>49</v>
      </c>
      <c r="B53" s="29"/>
      <c r="C53" s="10"/>
      <c r="D53" s="9" t="s">
        <v>159</v>
      </c>
      <c r="E53" s="10"/>
      <c r="F53" s="10"/>
      <c r="G53" s="10"/>
      <c r="H53" s="10"/>
      <c r="I53" s="10"/>
      <c r="J53" s="10">
        <v>12.5</v>
      </c>
      <c r="K53" s="65"/>
      <c r="L53" s="65"/>
      <c r="M53" s="65"/>
      <c r="N53" s="65"/>
      <c r="O53" s="30">
        <f>Раскладка!AH59</f>
        <v>25</v>
      </c>
      <c r="P53" s="73">
        <f t="shared" si="3"/>
        <v>0.05</v>
      </c>
      <c r="Q53" s="10" t="s">
        <v>116</v>
      </c>
      <c r="R53" s="81">
        <v>50</v>
      </c>
      <c r="S53" s="40">
        <f t="shared" si="7"/>
        <v>0.5</v>
      </c>
      <c r="T53" s="30">
        <f t="shared" si="4"/>
        <v>1</v>
      </c>
      <c r="U53" s="10"/>
      <c r="V53" s="30">
        <f t="shared" si="5"/>
        <v>0</v>
      </c>
      <c r="X53" s="21">
        <f>Раскладка!AJ59</f>
        <v>50</v>
      </c>
      <c r="Y53" s="21">
        <f t="shared" si="6"/>
        <v>1</v>
      </c>
      <c r="Z53" s="30">
        <f t="shared" si="8"/>
        <v>1</v>
      </c>
    </row>
    <row r="54" spans="1:26" ht="12.75">
      <c r="A54" s="28">
        <f t="shared" si="9"/>
        <v>50</v>
      </c>
      <c r="B54" s="29"/>
      <c r="C54" s="10"/>
      <c r="D54" s="9" t="s">
        <v>132</v>
      </c>
      <c r="E54" s="10"/>
      <c r="F54" s="10"/>
      <c r="G54" s="10"/>
      <c r="H54" s="10"/>
      <c r="I54" s="10"/>
      <c r="J54" s="10">
        <v>12.5</v>
      </c>
      <c r="K54" s="65"/>
      <c r="L54" s="65"/>
      <c r="M54" s="65"/>
      <c r="N54" s="65"/>
      <c r="O54" s="30">
        <f>Раскладка!AH60</f>
        <v>25</v>
      </c>
      <c r="P54" s="73">
        <f t="shared" si="3"/>
        <v>0.05</v>
      </c>
      <c r="Q54" s="10" t="s">
        <v>116</v>
      </c>
      <c r="R54" s="81">
        <v>50</v>
      </c>
      <c r="S54" s="40">
        <f t="shared" si="7"/>
        <v>0.5</v>
      </c>
      <c r="T54" s="30">
        <f t="shared" si="4"/>
        <v>1</v>
      </c>
      <c r="U54" s="10"/>
      <c r="V54" s="30">
        <f t="shared" si="5"/>
        <v>0</v>
      </c>
      <c r="X54" s="21">
        <f>Раскладка!AJ60</f>
        <v>50</v>
      </c>
      <c r="Y54" s="21">
        <f t="shared" si="6"/>
        <v>1</v>
      </c>
      <c r="Z54" s="30">
        <f t="shared" si="8"/>
        <v>1</v>
      </c>
    </row>
    <row r="55" spans="1:26" ht="12.75">
      <c r="A55" s="28">
        <f t="shared" si="9"/>
        <v>51</v>
      </c>
      <c r="B55" s="29"/>
      <c r="C55" s="10"/>
      <c r="D55" s="9"/>
      <c r="E55" s="10"/>
      <c r="F55" s="10"/>
      <c r="G55" s="10"/>
      <c r="H55" s="10"/>
      <c r="I55" s="10"/>
      <c r="J55" s="10"/>
      <c r="K55" s="65"/>
      <c r="L55" s="65"/>
      <c r="M55" s="65"/>
      <c r="N55" s="65"/>
      <c r="O55" s="30">
        <f>Раскладка!AH61</f>
        <v>0</v>
      </c>
      <c r="P55" s="73">
        <f t="shared" si="3"/>
        <v>0</v>
      </c>
      <c r="Q55" s="10" t="s">
        <v>116</v>
      </c>
      <c r="R55" s="81">
        <v>1000</v>
      </c>
      <c r="S55" s="40">
        <f t="shared" si="7"/>
        <v>0</v>
      </c>
      <c r="T55" s="30">
        <f t="shared" si="4"/>
        <v>0</v>
      </c>
      <c r="U55" s="10"/>
      <c r="V55" s="30">
        <f t="shared" si="5"/>
        <v>0</v>
      </c>
      <c r="X55" s="21">
        <f>Раскладка!AJ61</f>
        <v>0</v>
      </c>
      <c r="Y55" s="21">
        <f t="shared" si="6"/>
        <v>0</v>
      </c>
      <c r="Z55" s="30">
        <f t="shared" si="8"/>
        <v>0</v>
      </c>
    </row>
    <row r="56" spans="1:26" ht="12.75">
      <c r="A56" s="28">
        <f t="shared" si="9"/>
        <v>52</v>
      </c>
      <c r="B56" s="29"/>
      <c r="C56" s="10"/>
      <c r="D56" s="9" t="s">
        <v>135</v>
      </c>
      <c r="E56" s="10"/>
      <c r="F56" s="10"/>
      <c r="G56" s="10"/>
      <c r="H56" s="10"/>
      <c r="I56" s="10"/>
      <c r="J56" s="10">
        <v>2.75</v>
      </c>
      <c r="K56" s="65">
        <v>1</v>
      </c>
      <c r="L56" s="65">
        <v>1</v>
      </c>
      <c r="M56" s="65">
        <v>1</v>
      </c>
      <c r="N56" s="65">
        <v>1</v>
      </c>
      <c r="O56" s="30">
        <f>Раскладка!AH62</f>
        <v>5.5</v>
      </c>
      <c r="P56" s="73">
        <f t="shared" si="3"/>
        <v>0.066</v>
      </c>
      <c r="Q56" s="10" t="s">
        <v>116</v>
      </c>
      <c r="R56" s="81">
        <v>1000</v>
      </c>
      <c r="S56" s="40">
        <f t="shared" si="7"/>
        <v>0.0055</v>
      </c>
      <c r="T56" s="30">
        <f t="shared" si="4"/>
        <v>1</v>
      </c>
      <c r="U56" s="10"/>
      <c r="V56" s="30">
        <f t="shared" si="5"/>
        <v>0</v>
      </c>
      <c r="X56" s="21">
        <f>Раскладка!AJ62</f>
        <v>66</v>
      </c>
      <c r="Y56" s="21">
        <f t="shared" si="6"/>
        <v>0.066</v>
      </c>
      <c r="Z56" s="30">
        <f t="shared" si="8"/>
        <v>1</v>
      </c>
    </row>
    <row r="57" spans="1:26" ht="12.75">
      <c r="A57" s="28">
        <f t="shared" si="9"/>
        <v>53</v>
      </c>
      <c r="B57" s="29"/>
      <c r="C57" s="10"/>
      <c r="D57" s="9" t="s">
        <v>56</v>
      </c>
      <c r="E57" s="10"/>
      <c r="F57" s="10"/>
      <c r="G57" s="10"/>
      <c r="H57" s="10"/>
      <c r="I57" s="10"/>
      <c r="J57" s="10">
        <v>13</v>
      </c>
      <c r="K57" s="65">
        <v>1</v>
      </c>
      <c r="L57" s="65">
        <v>1</v>
      </c>
      <c r="M57" s="65">
        <v>1</v>
      </c>
      <c r="N57" s="65">
        <v>1</v>
      </c>
      <c r="O57" s="30">
        <f>Раскладка!AH63</f>
        <v>26</v>
      </c>
      <c r="P57" s="73">
        <f t="shared" si="3"/>
        <v>0.312</v>
      </c>
      <c r="Q57" s="10" t="s">
        <v>116</v>
      </c>
      <c r="R57" s="81">
        <v>1000</v>
      </c>
      <c r="S57" s="40">
        <f t="shared" si="7"/>
        <v>0.026</v>
      </c>
      <c r="T57" s="30">
        <f t="shared" si="4"/>
        <v>1</v>
      </c>
      <c r="U57" s="10"/>
      <c r="V57" s="30">
        <f t="shared" si="5"/>
        <v>0</v>
      </c>
      <c r="X57" s="21">
        <f>Раскладка!AJ63</f>
        <v>312</v>
      </c>
      <c r="Y57" s="21">
        <f t="shared" si="6"/>
        <v>0.312</v>
      </c>
      <c r="Z57" s="30">
        <f t="shared" si="8"/>
        <v>1</v>
      </c>
    </row>
    <row r="58" spans="1:26" ht="12.75">
      <c r="A58" s="28">
        <f t="shared" si="9"/>
        <v>54</v>
      </c>
      <c r="B58" s="29"/>
      <c r="C58" s="10"/>
      <c r="D58" s="9" t="s">
        <v>24</v>
      </c>
      <c r="E58" s="10"/>
      <c r="F58" s="10"/>
      <c r="G58" s="10"/>
      <c r="H58" s="10"/>
      <c r="I58" s="10"/>
      <c r="J58" s="10">
        <v>10</v>
      </c>
      <c r="K58" s="65">
        <v>1</v>
      </c>
      <c r="L58" s="65">
        <v>1</v>
      </c>
      <c r="M58" s="65">
        <v>1</v>
      </c>
      <c r="N58" s="65">
        <v>1</v>
      </c>
      <c r="O58" s="30">
        <f>Раскладка!AH64</f>
        <v>20</v>
      </c>
      <c r="P58" s="73">
        <f t="shared" si="3"/>
        <v>0.24</v>
      </c>
      <c r="Q58" s="10" t="s">
        <v>116</v>
      </c>
      <c r="R58" s="81">
        <v>1000</v>
      </c>
      <c r="S58" s="40">
        <f t="shared" si="7"/>
        <v>0.02</v>
      </c>
      <c r="T58" s="30">
        <f t="shared" si="4"/>
        <v>1</v>
      </c>
      <c r="U58" s="10"/>
      <c r="V58" s="30">
        <f t="shared" si="5"/>
        <v>0</v>
      </c>
      <c r="X58" s="21">
        <f>Раскладка!AJ64</f>
        <v>240</v>
      </c>
      <c r="Y58" s="21">
        <f t="shared" si="6"/>
        <v>0.24</v>
      </c>
      <c r="Z58" s="30">
        <f t="shared" si="8"/>
        <v>1</v>
      </c>
    </row>
    <row r="59" spans="1:26" ht="12.75">
      <c r="A59" s="28">
        <f t="shared" si="9"/>
        <v>55</v>
      </c>
      <c r="B59" s="29"/>
      <c r="C59" s="10"/>
      <c r="D59" s="9" t="s">
        <v>69</v>
      </c>
      <c r="E59" s="10"/>
      <c r="F59" s="10"/>
      <c r="G59" s="10"/>
      <c r="H59" s="10"/>
      <c r="I59" s="10"/>
      <c r="J59" s="10">
        <v>50</v>
      </c>
      <c r="K59" s="65"/>
      <c r="L59" s="65"/>
      <c r="M59" s="65"/>
      <c r="N59" s="65"/>
      <c r="O59" s="30">
        <f>Раскладка!AH65</f>
        <v>100</v>
      </c>
      <c r="P59" s="73">
        <f t="shared" si="3"/>
        <v>0</v>
      </c>
      <c r="Q59" s="10" t="s">
        <v>116</v>
      </c>
      <c r="R59" s="81">
        <v>1000</v>
      </c>
      <c r="S59" s="40">
        <f t="shared" si="7"/>
        <v>0.1</v>
      </c>
      <c r="T59" s="30">
        <f t="shared" si="4"/>
        <v>0</v>
      </c>
      <c r="U59" s="10"/>
      <c r="V59" s="30">
        <f t="shared" si="5"/>
        <v>0</v>
      </c>
      <c r="X59" s="21">
        <f>Раскладка!AJ65</f>
        <v>0</v>
      </c>
      <c r="Y59" s="21">
        <f t="shared" si="6"/>
        <v>0</v>
      </c>
      <c r="Z59" s="30">
        <f t="shared" si="8"/>
        <v>0</v>
      </c>
    </row>
    <row r="60" spans="1:26" ht="12.75">
      <c r="A60" s="28">
        <f t="shared" si="9"/>
        <v>56</v>
      </c>
      <c r="B60" s="29"/>
      <c r="C60" s="10"/>
      <c r="D60" s="9" t="s">
        <v>70</v>
      </c>
      <c r="E60" s="10"/>
      <c r="F60" s="10"/>
      <c r="G60" s="10"/>
      <c r="H60" s="10"/>
      <c r="I60" s="10"/>
      <c r="J60" s="10">
        <v>50</v>
      </c>
      <c r="K60" s="65"/>
      <c r="L60" s="65"/>
      <c r="M60" s="65"/>
      <c r="N60" s="65"/>
      <c r="O60" s="30">
        <f>Раскладка!AH66</f>
        <v>100</v>
      </c>
      <c r="P60" s="73">
        <f t="shared" si="3"/>
        <v>0</v>
      </c>
      <c r="Q60" s="10" t="s">
        <v>116</v>
      </c>
      <c r="R60" s="81">
        <v>1000</v>
      </c>
      <c r="S60" s="40">
        <f t="shared" si="7"/>
        <v>0.1</v>
      </c>
      <c r="T60" s="30">
        <f t="shared" si="4"/>
        <v>0</v>
      </c>
      <c r="U60" s="10"/>
      <c r="V60" s="30">
        <f t="shared" si="5"/>
        <v>0</v>
      </c>
      <c r="X60" s="21">
        <f>Раскладка!AJ66</f>
        <v>0</v>
      </c>
      <c r="Y60" s="21">
        <f t="shared" si="6"/>
        <v>0</v>
      </c>
      <c r="Z60" s="30">
        <f t="shared" si="8"/>
        <v>0</v>
      </c>
    </row>
    <row r="61" spans="1:26" ht="12.75">
      <c r="A61" s="28">
        <f t="shared" si="9"/>
        <v>57</v>
      </c>
      <c r="B61" s="29"/>
      <c r="C61" s="10"/>
      <c r="D61" s="9"/>
      <c r="E61" s="10"/>
      <c r="F61" s="10"/>
      <c r="G61" s="10"/>
      <c r="H61" s="10"/>
      <c r="I61" s="10"/>
      <c r="J61" s="10"/>
      <c r="K61" s="65"/>
      <c r="L61" s="65"/>
      <c r="M61" s="65"/>
      <c r="N61" s="65"/>
      <c r="O61" s="30">
        <f>Раскладка!AH67</f>
        <v>0</v>
      </c>
      <c r="P61" s="73">
        <f t="shared" si="3"/>
        <v>0</v>
      </c>
      <c r="Q61" s="10" t="s">
        <v>116</v>
      </c>
      <c r="R61" s="81">
        <v>1000</v>
      </c>
      <c r="S61" s="40">
        <f t="shared" si="7"/>
        <v>0</v>
      </c>
      <c r="T61" s="30">
        <f t="shared" si="4"/>
        <v>0</v>
      </c>
      <c r="U61" s="10"/>
      <c r="V61" s="30">
        <f t="shared" si="5"/>
        <v>0</v>
      </c>
      <c r="X61" s="21">
        <f>Раскладка!AJ67</f>
        <v>0</v>
      </c>
      <c r="Y61" s="21">
        <f t="shared" si="6"/>
        <v>0</v>
      </c>
      <c r="Z61" s="30">
        <f t="shared" si="8"/>
        <v>0</v>
      </c>
    </row>
    <row r="62" spans="1:26" ht="12.75">
      <c r="A62" s="28">
        <f t="shared" si="9"/>
        <v>58</v>
      </c>
      <c r="B62" s="29"/>
      <c r="C62" s="10"/>
      <c r="D62" s="9" t="s">
        <v>141</v>
      </c>
      <c r="E62" s="10"/>
      <c r="F62" s="10"/>
      <c r="G62" s="10"/>
      <c r="H62" s="10"/>
      <c r="I62" s="10"/>
      <c r="J62" s="10">
        <v>42</v>
      </c>
      <c r="K62" s="65"/>
      <c r="L62" s="65"/>
      <c r="M62" s="65"/>
      <c r="N62" s="65"/>
      <c r="O62" s="30">
        <f>Раскладка!AH68</f>
        <v>84</v>
      </c>
      <c r="P62" s="73">
        <f t="shared" si="3"/>
        <v>0.084</v>
      </c>
      <c r="Q62" s="10" t="s">
        <v>116</v>
      </c>
      <c r="R62" s="81">
        <v>1000</v>
      </c>
      <c r="S62" s="40">
        <f t="shared" si="7"/>
        <v>0.084</v>
      </c>
      <c r="T62" s="30">
        <f t="shared" si="4"/>
        <v>1</v>
      </c>
      <c r="U62" s="10"/>
      <c r="V62" s="30">
        <f t="shared" si="5"/>
        <v>0</v>
      </c>
      <c r="X62" s="21">
        <f>Раскладка!AJ68</f>
        <v>84</v>
      </c>
      <c r="Y62" s="21">
        <f t="shared" si="6"/>
        <v>0.084</v>
      </c>
      <c r="Z62" s="30">
        <f t="shared" si="8"/>
        <v>1</v>
      </c>
    </row>
    <row r="63" spans="1:26" ht="12.75">
      <c r="A63" s="28">
        <f t="shared" si="9"/>
        <v>59</v>
      </c>
      <c r="B63" s="29"/>
      <c r="C63" s="10"/>
      <c r="D63" s="9" t="s">
        <v>57</v>
      </c>
      <c r="E63" s="10"/>
      <c r="F63" s="10"/>
      <c r="G63" s="10"/>
      <c r="H63" s="10"/>
      <c r="I63" s="10"/>
      <c r="J63" s="10">
        <v>5</v>
      </c>
      <c r="K63" s="65">
        <v>1</v>
      </c>
      <c r="L63" s="65">
        <v>1</v>
      </c>
      <c r="M63" s="65">
        <v>1</v>
      </c>
      <c r="N63" s="65">
        <v>1</v>
      </c>
      <c r="O63" s="30">
        <f>Раскладка!AH69</f>
        <v>10</v>
      </c>
      <c r="P63" s="73">
        <f t="shared" si="3"/>
        <v>0.12</v>
      </c>
      <c r="Q63" s="10" t="s">
        <v>116</v>
      </c>
      <c r="R63" s="81">
        <v>1000</v>
      </c>
      <c r="S63" s="40">
        <f t="shared" si="7"/>
        <v>0.01</v>
      </c>
      <c r="T63" s="30">
        <f t="shared" si="4"/>
        <v>1</v>
      </c>
      <c r="U63" s="10"/>
      <c r="V63" s="30">
        <f t="shared" si="5"/>
        <v>0</v>
      </c>
      <c r="X63" s="21">
        <f>Раскладка!AJ69</f>
        <v>120</v>
      </c>
      <c r="Y63" s="21">
        <f t="shared" si="6"/>
        <v>0.12</v>
      </c>
      <c r="Z63" s="30">
        <f t="shared" si="8"/>
        <v>1</v>
      </c>
    </row>
    <row r="64" spans="1:26" ht="12.75">
      <c r="A64" s="28">
        <f t="shared" si="9"/>
        <v>60</v>
      </c>
      <c r="B64" s="29"/>
      <c r="C64" s="10"/>
      <c r="D64" s="9" t="s">
        <v>136</v>
      </c>
      <c r="E64" s="10"/>
      <c r="F64" s="10"/>
      <c r="G64" s="10"/>
      <c r="H64" s="10"/>
      <c r="I64" s="10"/>
      <c r="J64" s="10">
        <v>5</v>
      </c>
      <c r="K64" s="65">
        <v>1</v>
      </c>
      <c r="L64" s="65">
        <v>1</v>
      </c>
      <c r="M64" s="65">
        <v>1</v>
      </c>
      <c r="N64" s="65">
        <v>1</v>
      </c>
      <c r="O64" s="30">
        <f>Раскладка!AH70</f>
        <v>10</v>
      </c>
      <c r="P64" s="73">
        <f t="shared" si="3"/>
        <v>0.12</v>
      </c>
      <c r="Q64" s="10" t="s">
        <v>116</v>
      </c>
      <c r="R64" s="81">
        <v>1000</v>
      </c>
      <c r="S64" s="40">
        <f t="shared" si="7"/>
        <v>0.01</v>
      </c>
      <c r="T64" s="30">
        <f t="shared" si="4"/>
        <v>1</v>
      </c>
      <c r="U64" s="10"/>
      <c r="V64" s="30">
        <f t="shared" si="5"/>
        <v>0</v>
      </c>
      <c r="X64" s="21">
        <f>Раскладка!AJ70</f>
        <v>120</v>
      </c>
      <c r="Y64" s="21">
        <f t="shared" si="6"/>
        <v>0.12</v>
      </c>
      <c r="Z64" s="30">
        <f t="shared" si="8"/>
        <v>1</v>
      </c>
    </row>
    <row r="65" spans="1:26" ht="12.75">
      <c r="A65" s="28">
        <f t="shared" si="9"/>
        <v>61</v>
      </c>
      <c r="B65" s="29"/>
      <c r="C65" s="10"/>
      <c r="D65" s="9" t="s">
        <v>137</v>
      </c>
      <c r="E65" s="10"/>
      <c r="F65" s="10"/>
      <c r="G65" s="10"/>
      <c r="H65" s="10"/>
      <c r="I65" s="10"/>
      <c r="J65" s="10">
        <v>5</v>
      </c>
      <c r="K65" s="65">
        <v>1</v>
      </c>
      <c r="L65" s="65">
        <v>1</v>
      </c>
      <c r="M65" s="65">
        <v>1</v>
      </c>
      <c r="N65" s="65">
        <v>1</v>
      </c>
      <c r="O65" s="30">
        <f>Раскладка!AH71</f>
        <v>10</v>
      </c>
      <c r="P65" s="73">
        <f t="shared" si="3"/>
        <v>0.12</v>
      </c>
      <c r="Q65" s="10" t="s">
        <v>116</v>
      </c>
      <c r="R65" s="81">
        <v>1000</v>
      </c>
      <c r="S65" s="40">
        <f t="shared" si="7"/>
        <v>0.01</v>
      </c>
      <c r="T65" s="30">
        <f t="shared" si="4"/>
        <v>1</v>
      </c>
      <c r="U65" s="10"/>
      <c r="V65" s="30">
        <f t="shared" si="5"/>
        <v>0</v>
      </c>
      <c r="X65" s="21">
        <f>Раскладка!AJ71</f>
        <v>120</v>
      </c>
      <c r="Y65" s="21">
        <f t="shared" si="6"/>
        <v>0.12</v>
      </c>
      <c r="Z65" s="30">
        <f t="shared" si="8"/>
        <v>1</v>
      </c>
    </row>
    <row r="66" spans="1:26" ht="12.75">
      <c r="A66" s="28">
        <f t="shared" si="9"/>
        <v>62</v>
      </c>
      <c r="B66" s="29"/>
      <c r="C66" s="10"/>
      <c r="D66" s="9"/>
      <c r="E66" s="10"/>
      <c r="F66" s="10"/>
      <c r="G66" s="10"/>
      <c r="H66" s="10"/>
      <c r="I66" s="10"/>
      <c r="J66" s="10"/>
      <c r="K66" s="65"/>
      <c r="L66" s="65"/>
      <c r="M66" s="65"/>
      <c r="N66" s="65"/>
      <c r="O66" s="30">
        <f>Раскладка!AH72</f>
        <v>0</v>
      </c>
      <c r="P66" s="73">
        <f t="shared" si="3"/>
        <v>0</v>
      </c>
      <c r="Q66" s="10" t="s">
        <v>116</v>
      </c>
      <c r="R66" s="81">
        <v>1000</v>
      </c>
      <c r="S66" s="40">
        <f t="shared" si="7"/>
        <v>0</v>
      </c>
      <c r="T66" s="30">
        <f t="shared" si="4"/>
        <v>0</v>
      </c>
      <c r="U66" s="10"/>
      <c r="V66" s="30">
        <f t="shared" si="5"/>
        <v>0</v>
      </c>
      <c r="X66" s="21">
        <f>Раскладка!AJ72</f>
        <v>0</v>
      </c>
      <c r="Y66" s="21">
        <f t="shared" si="6"/>
        <v>0</v>
      </c>
      <c r="Z66" s="30">
        <f t="shared" si="8"/>
        <v>0</v>
      </c>
    </row>
    <row r="67" spans="1:26" ht="12.75">
      <c r="A67" s="28">
        <f t="shared" si="9"/>
        <v>63</v>
      </c>
      <c r="B67" s="29"/>
      <c r="C67" s="10"/>
      <c r="D67" s="9" t="s">
        <v>27</v>
      </c>
      <c r="E67" s="10"/>
      <c r="F67" s="10"/>
      <c r="G67" s="10"/>
      <c r="H67" s="10"/>
      <c r="I67" s="10"/>
      <c r="J67" s="10">
        <v>2</v>
      </c>
      <c r="K67" s="65">
        <v>1</v>
      </c>
      <c r="L67" s="65">
        <v>1</v>
      </c>
      <c r="M67" s="65">
        <v>1</v>
      </c>
      <c r="N67" s="65">
        <v>1</v>
      </c>
      <c r="O67" s="30">
        <f>Раскладка!AH73</f>
        <v>4</v>
      </c>
      <c r="P67" s="73">
        <f t="shared" si="3"/>
        <v>0.048</v>
      </c>
      <c r="Q67" s="10" t="s">
        <v>116</v>
      </c>
      <c r="R67" s="81">
        <v>1000</v>
      </c>
      <c r="S67" s="40">
        <f t="shared" si="7"/>
        <v>0.004</v>
      </c>
      <c r="T67" s="30">
        <f t="shared" si="4"/>
        <v>1</v>
      </c>
      <c r="U67" s="10"/>
      <c r="V67" s="30">
        <f t="shared" si="5"/>
        <v>0</v>
      </c>
      <c r="X67" s="21">
        <f>Раскладка!AJ73</f>
        <v>48</v>
      </c>
      <c r="Y67" s="21">
        <f t="shared" si="6"/>
        <v>0.048</v>
      </c>
      <c r="Z67" s="30">
        <f t="shared" si="8"/>
        <v>1</v>
      </c>
    </row>
    <row r="68" spans="1:26" ht="12.75">
      <c r="A68" s="28">
        <f t="shared" si="9"/>
        <v>64</v>
      </c>
      <c r="B68" s="29"/>
      <c r="C68" s="10"/>
      <c r="D68" s="9" t="s">
        <v>50</v>
      </c>
      <c r="E68" s="10"/>
      <c r="F68" s="10"/>
      <c r="G68" s="10"/>
      <c r="H68" s="10"/>
      <c r="I68" s="10"/>
      <c r="J68" s="10">
        <v>8.5</v>
      </c>
      <c r="K68" s="65">
        <v>1</v>
      </c>
      <c r="L68" s="65">
        <v>1</v>
      </c>
      <c r="M68" s="65">
        <v>1</v>
      </c>
      <c r="N68" s="65">
        <v>1</v>
      </c>
      <c r="O68" s="30">
        <f>Раскладка!AH74</f>
        <v>17</v>
      </c>
      <c r="P68" s="73">
        <f t="shared" si="3"/>
        <v>0.204</v>
      </c>
      <c r="Q68" s="10" t="s">
        <v>116</v>
      </c>
      <c r="R68" s="81">
        <v>250</v>
      </c>
      <c r="S68" s="40">
        <f t="shared" si="7"/>
        <v>0.068</v>
      </c>
      <c r="T68" s="30">
        <f t="shared" si="4"/>
        <v>1</v>
      </c>
      <c r="U68" s="10"/>
      <c r="V68" s="30">
        <f t="shared" si="5"/>
        <v>0</v>
      </c>
      <c r="X68" s="21">
        <f>Раскладка!AJ74</f>
        <v>204</v>
      </c>
      <c r="Y68" s="21">
        <f t="shared" si="6"/>
        <v>0.816</v>
      </c>
      <c r="Z68" s="30">
        <f t="shared" si="8"/>
        <v>1</v>
      </c>
    </row>
    <row r="69" spans="1:26" ht="12.75">
      <c r="A69" s="28">
        <f t="shared" si="9"/>
        <v>65</v>
      </c>
      <c r="B69" s="29"/>
      <c r="C69" s="10"/>
      <c r="D69" s="9" t="s">
        <v>26</v>
      </c>
      <c r="E69" s="10"/>
      <c r="F69" s="10"/>
      <c r="G69" s="10"/>
      <c r="H69" s="10"/>
      <c r="I69" s="10"/>
      <c r="J69" s="10">
        <v>2</v>
      </c>
      <c r="K69" s="65">
        <v>6</v>
      </c>
      <c r="L69" s="65">
        <v>7</v>
      </c>
      <c r="M69" s="65">
        <v>7</v>
      </c>
      <c r="N69" s="65">
        <v>7</v>
      </c>
      <c r="O69" s="30">
        <f>Раскладка!AH75</f>
        <v>4</v>
      </c>
      <c r="P69" s="73">
        <f t="shared" si="3"/>
        <v>0.324</v>
      </c>
      <c r="Q69" s="10" t="s">
        <v>116</v>
      </c>
      <c r="R69" s="81">
        <v>1000</v>
      </c>
      <c r="S69" s="40">
        <f aca="true" t="shared" si="10" ref="S69:S80">O69/R69</f>
        <v>0.004</v>
      </c>
      <c r="T69" s="30">
        <f t="shared" si="4"/>
        <v>1</v>
      </c>
      <c r="U69" s="10"/>
      <c r="V69" s="30">
        <f t="shared" si="5"/>
        <v>0</v>
      </c>
      <c r="X69" s="21">
        <f>Раскладка!AJ75</f>
        <v>324</v>
      </c>
      <c r="Y69" s="21">
        <f t="shared" si="6"/>
        <v>0.324</v>
      </c>
      <c r="Z69" s="30">
        <f aca="true" t="shared" si="11" ref="Z69:Z80">CEILING(Y69,1)</f>
        <v>1</v>
      </c>
    </row>
    <row r="70" spans="1:26" ht="12.75">
      <c r="A70" s="28">
        <f t="shared" si="9"/>
        <v>66</v>
      </c>
      <c r="B70" s="29"/>
      <c r="C70" s="10"/>
      <c r="D70" s="9"/>
      <c r="E70" s="10"/>
      <c r="F70" s="10"/>
      <c r="G70" s="10"/>
      <c r="H70" s="10"/>
      <c r="I70" s="10"/>
      <c r="J70" s="10"/>
      <c r="K70" s="65"/>
      <c r="L70" s="65"/>
      <c r="M70" s="65"/>
      <c r="N70" s="65"/>
      <c r="O70" s="30">
        <f>Раскладка!AH76</f>
        <v>0</v>
      </c>
      <c r="P70" s="73">
        <f aca="true" t="shared" si="12" ref="P70:P80">X70/1000</f>
        <v>0</v>
      </c>
      <c r="Q70" s="10" t="s">
        <v>116</v>
      </c>
      <c r="R70" s="81">
        <v>1000</v>
      </c>
      <c r="S70" s="40">
        <f t="shared" si="10"/>
        <v>0</v>
      </c>
      <c r="T70" s="30">
        <f aca="true" t="shared" si="13" ref="T70:T80">IF(Q70="кг",P70,Z70)</f>
        <v>0</v>
      </c>
      <c r="U70" s="10"/>
      <c r="V70" s="30">
        <f aca="true" t="shared" si="14" ref="V70:V80">T70*U70</f>
        <v>0</v>
      </c>
      <c r="X70" s="21">
        <f>Раскладка!AJ76</f>
        <v>0</v>
      </c>
      <c r="Y70" s="21">
        <f aca="true" t="shared" si="15" ref="Y70:Y80">X70/R70</f>
        <v>0</v>
      </c>
      <c r="Z70" s="30">
        <f t="shared" si="11"/>
        <v>0</v>
      </c>
    </row>
    <row r="71" spans="1:26" ht="12.75">
      <c r="A71" s="28">
        <f t="shared" si="9"/>
        <v>67</v>
      </c>
      <c r="B71" s="29"/>
      <c r="C71" s="10"/>
      <c r="D71" s="9" t="s">
        <v>138</v>
      </c>
      <c r="E71" s="10"/>
      <c r="F71" s="10"/>
      <c r="G71" s="10"/>
      <c r="H71" s="10"/>
      <c r="I71" s="10"/>
      <c r="J71" s="10">
        <v>50</v>
      </c>
      <c r="K71" s="65"/>
      <c r="L71" s="65"/>
      <c r="M71" s="65"/>
      <c r="N71" s="65"/>
      <c r="O71" s="30">
        <f>Раскладка!AH77</f>
        <v>100</v>
      </c>
      <c r="P71" s="73">
        <f t="shared" si="12"/>
        <v>0.1</v>
      </c>
      <c r="Q71" s="10" t="s">
        <v>116</v>
      </c>
      <c r="R71" s="81">
        <v>1000</v>
      </c>
      <c r="S71" s="40">
        <f t="shared" si="10"/>
        <v>0.1</v>
      </c>
      <c r="T71" s="30">
        <f t="shared" si="13"/>
        <v>1</v>
      </c>
      <c r="U71" s="10"/>
      <c r="V71" s="30">
        <f t="shared" si="14"/>
        <v>0</v>
      </c>
      <c r="X71" s="21">
        <f>Раскладка!AJ77</f>
        <v>100</v>
      </c>
      <c r="Y71" s="21">
        <f t="shared" si="15"/>
        <v>0.1</v>
      </c>
      <c r="Z71" s="30">
        <f t="shared" si="11"/>
        <v>1</v>
      </c>
    </row>
    <row r="72" spans="1:26" ht="12.75">
      <c r="A72" s="28">
        <f t="shared" si="9"/>
        <v>68</v>
      </c>
      <c r="B72" s="29"/>
      <c r="C72" s="10"/>
      <c r="D72" s="9" t="s">
        <v>139</v>
      </c>
      <c r="E72" s="10"/>
      <c r="F72" s="10"/>
      <c r="G72" s="10"/>
      <c r="H72" s="10"/>
      <c r="I72" s="10"/>
      <c r="J72" s="10">
        <v>7.5</v>
      </c>
      <c r="K72" s="65"/>
      <c r="L72" s="65"/>
      <c r="M72" s="65">
        <v>1</v>
      </c>
      <c r="N72" s="65"/>
      <c r="O72" s="30">
        <f>Раскладка!AH78</f>
        <v>15</v>
      </c>
      <c r="P72" s="73">
        <f t="shared" si="12"/>
        <v>0.03</v>
      </c>
      <c r="Q72" s="10" t="s">
        <v>116</v>
      </c>
      <c r="R72" s="81">
        <v>30</v>
      </c>
      <c r="S72" s="40">
        <f t="shared" si="10"/>
        <v>0.5</v>
      </c>
      <c r="T72" s="30">
        <f t="shared" si="13"/>
        <v>1</v>
      </c>
      <c r="U72" s="10"/>
      <c r="V72" s="30">
        <f t="shared" si="14"/>
        <v>0</v>
      </c>
      <c r="X72" s="21">
        <f>Раскладка!AJ78</f>
        <v>30</v>
      </c>
      <c r="Y72" s="21">
        <f t="shared" si="15"/>
        <v>1</v>
      </c>
      <c r="Z72" s="30">
        <f t="shared" si="11"/>
        <v>1</v>
      </c>
    </row>
    <row r="73" spans="1:26" ht="12.75">
      <c r="A73" s="28">
        <f t="shared" si="9"/>
        <v>69</v>
      </c>
      <c r="B73" s="29"/>
      <c r="C73" s="10"/>
      <c r="D73" s="9" t="s">
        <v>140</v>
      </c>
      <c r="E73" s="10"/>
      <c r="F73" s="10"/>
      <c r="G73" s="10"/>
      <c r="H73" s="10"/>
      <c r="I73" s="10"/>
      <c r="J73" s="10">
        <v>5</v>
      </c>
      <c r="K73" s="65"/>
      <c r="L73" s="65">
        <v>1</v>
      </c>
      <c r="M73" s="65"/>
      <c r="N73" s="65"/>
      <c r="O73" s="30">
        <f>Раскладка!AH79</f>
        <v>10</v>
      </c>
      <c r="P73" s="73">
        <f t="shared" si="12"/>
        <v>0.04</v>
      </c>
      <c r="Q73" s="10" t="s">
        <v>116</v>
      </c>
      <c r="R73" s="81">
        <v>1000</v>
      </c>
      <c r="S73" s="40">
        <f t="shared" si="10"/>
        <v>0.01</v>
      </c>
      <c r="T73" s="30">
        <f t="shared" si="13"/>
        <v>1</v>
      </c>
      <c r="U73" s="10"/>
      <c r="V73" s="30">
        <f t="shared" si="14"/>
        <v>0</v>
      </c>
      <c r="X73" s="21">
        <f>Раскладка!AJ79</f>
        <v>40</v>
      </c>
      <c r="Y73" s="21">
        <f t="shared" si="15"/>
        <v>0.04</v>
      </c>
      <c r="Z73" s="30">
        <f t="shared" si="11"/>
        <v>1</v>
      </c>
    </row>
    <row r="74" spans="1:26" ht="12.75">
      <c r="A74" s="28">
        <f t="shared" si="9"/>
        <v>70</v>
      </c>
      <c r="B74" s="29"/>
      <c r="C74" s="10"/>
      <c r="D74" s="9"/>
      <c r="E74" s="10"/>
      <c r="F74" s="10"/>
      <c r="G74" s="10"/>
      <c r="H74" s="10"/>
      <c r="I74" s="10"/>
      <c r="J74" s="10"/>
      <c r="K74" s="65"/>
      <c r="L74" s="65"/>
      <c r="M74" s="65"/>
      <c r="N74" s="65"/>
      <c r="O74" s="30">
        <f>Раскладка!AH80</f>
        <v>0</v>
      </c>
      <c r="P74" s="73">
        <f t="shared" si="12"/>
        <v>0</v>
      </c>
      <c r="Q74" s="10" t="s">
        <v>5</v>
      </c>
      <c r="R74" s="81">
        <v>1000</v>
      </c>
      <c r="S74" s="40">
        <f t="shared" si="10"/>
        <v>0</v>
      </c>
      <c r="T74" s="30">
        <f t="shared" si="13"/>
        <v>0</v>
      </c>
      <c r="U74" s="10"/>
      <c r="V74" s="30">
        <f t="shared" si="14"/>
        <v>0</v>
      </c>
      <c r="X74" s="21">
        <f>Раскладка!AJ80</f>
        <v>0</v>
      </c>
      <c r="Y74" s="21">
        <f t="shared" si="15"/>
        <v>0</v>
      </c>
      <c r="Z74" s="30">
        <f t="shared" si="11"/>
        <v>0</v>
      </c>
    </row>
    <row r="75" spans="1:26" ht="12.75">
      <c r="A75" s="28">
        <f t="shared" si="9"/>
        <v>71</v>
      </c>
      <c r="B75" s="29"/>
      <c r="C75" s="10"/>
      <c r="D75" s="9"/>
      <c r="E75" s="10"/>
      <c r="F75" s="10"/>
      <c r="G75" s="10"/>
      <c r="H75" s="10"/>
      <c r="I75" s="10"/>
      <c r="J75" s="10"/>
      <c r="K75" s="65"/>
      <c r="L75" s="65"/>
      <c r="M75" s="65"/>
      <c r="N75" s="65"/>
      <c r="O75" s="30">
        <f>Раскладка!AH81</f>
        <v>0</v>
      </c>
      <c r="P75" s="73">
        <f t="shared" si="12"/>
        <v>0</v>
      </c>
      <c r="Q75" s="10" t="s">
        <v>5</v>
      </c>
      <c r="R75" s="81">
        <v>1000</v>
      </c>
      <c r="S75" s="40">
        <f t="shared" si="10"/>
        <v>0</v>
      </c>
      <c r="T75" s="30">
        <f t="shared" si="13"/>
        <v>0</v>
      </c>
      <c r="U75" s="10"/>
      <c r="V75" s="30">
        <f t="shared" si="14"/>
        <v>0</v>
      </c>
      <c r="X75" s="21">
        <f>Раскладка!AJ81</f>
        <v>0</v>
      </c>
      <c r="Y75" s="21">
        <f t="shared" si="15"/>
        <v>0</v>
      </c>
      <c r="Z75" s="30">
        <f t="shared" si="11"/>
        <v>0</v>
      </c>
    </row>
    <row r="76" spans="1:26" ht="12.75">
      <c r="A76" s="28">
        <f t="shared" si="9"/>
        <v>72</v>
      </c>
      <c r="B76" s="29"/>
      <c r="C76" s="10"/>
      <c r="D76" s="9"/>
      <c r="E76" s="10"/>
      <c r="F76" s="10"/>
      <c r="G76" s="10"/>
      <c r="H76" s="10"/>
      <c r="I76" s="10"/>
      <c r="J76" s="10"/>
      <c r="K76" s="65"/>
      <c r="L76" s="65"/>
      <c r="M76" s="65"/>
      <c r="N76" s="65"/>
      <c r="O76" s="30">
        <f>Раскладка!AH82</f>
        <v>0</v>
      </c>
      <c r="P76" s="73">
        <f t="shared" si="12"/>
        <v>0</v>
      </c>
      <c r="Q76" s="10" t="s">
        <v>5</v>
      </c>
      <c r="R76" s="81">
        <v>1000</v>
      </c>
      <c r="S76" s="40">
        <f t="shared" si="10"/>
        <v>0</v>
      </c>
      <c r="T76" s="30">
        <f t="shared" si="13"/>
        <v>0</v>
      </c>
      <c r="U76" s="10"/>
      <c r="V76" s="30">
        <f t="shared" si="14"/>
        <v>0</v>
      </c>
      <c r="X76" s="21">
        <f>Раскладка!AJ82</f>
        <v>0</v>
      </c>
      <c r="Y76" s="21">
        <f t="shared" si="15"/>
        <v>0</v>
      </c>
      <c r="Z76" s="30">
        <f t="shared" si="11"/>
        <v>0</v>
      </c>
    </row>
    <row r="77" spans="1:26" ht="12.75">
      <c r="A77" s="28">
        <f t="shared" si="9"/>
        <v>73</v>
      </c>
      <c r="B77" s="29"/>
      <c r="C77" s="10"/>
      <c r="D77" s="9"/>
      <c r="E77" s="10"/>
      <c r="F77" s="10"/>
      <c r="G77" s="10"/>
      <c r="H77" s="10"/>
      <c r="I77" s="10"/>
      <c r="J77" s="10"/>
      <c r="K77" s="65"/>
      <c r="L77" s="65"/>
      <c r="M77" s="65"/>
      <c r="N77" s="65"/>
      <c r="O77" s="30">
        <f>Раскладка!AH83</f>
        <v>0</v>
      </c>
      <c r="P77" s="73">
        <f t="shared" si="12"/>
        <v>0</v>
      </c>
      <c r="Q77" s="10" t="s">
        <v>5</v>
      </c>
      <c r="R77" s="81">
        <v>1000</v>
      </c>
      <c r="S77" s="40">
        <f t="shared" si="10"/>
        <v>0</v>
      </c>
      <c r="T77" s="30">
        <f t="shared" si="13"/>
        <v>0</v>
      </c>
      <c r="U77" s="10"/>
      <c r="V77" s="30">
        <f t="shared" si="14"/>
        <v>0</v>
      </c>
      <c r="X77" s="21">
        <f>Раскладка!AJ83</f>
        <v>0</v>
      </c>
      <c r="Y77" s="21">
        <f t="shared" si="15"/>
        <v>0</v>
      </c>
      <c r="Z77" s="30">
        <f t="shared" si="11"/>
        <v>0</v>
      </c>
    </row>
    <row r="78" spans="1:26" ht="12.75">
      <c r="A78" s="28">
        <f t="shared" si="9"/>
        <v>74</v>
      </c>
      <c r="B78" s="29"/>
      <c r="C78" s="10"/>
      <c r="D78" s="9"/>
      <c r="E78" s="10"/>
      <c r="F78" s="10"/>
      <c r="G78" s="10"/>
      <c r="H78" s="10"/>
      <c r="I78" s="10"/>
      <c r="J78" s="10"/>
      <c r="K78" s="65"/>
      <c r="L78" s="65"/>
      <c r="M78" s="65"/>
      <c r="N78" s="65"/>
      <c r="O78" s="30">
        <f>Раскладка!AH84</f>
        <v>0</v>
      </c>
      <c r="P78" s="73">
        <f t="shared" si="12"/>
        <v>0</v>
      </c>
      <c r="Q78" s="10" t="s">
        <v>5</v>
      </c>
      <c r="R78" s="81">
        <v>1000</v>
      </c>
      <c r="S78" s="40">
        <f t="shared" si="10"/>
        <v>0</v>
      </c>
      <c r="T78" s="30">
        <f t="shared" si="13"/>
        <v>0</v>
      </c>
      <c r="U78" s="10"/>
      <c r="V78" s="30">
        <f t="shared" si="14"/>
        <v>0</v>
      </c>
      <c r="X78" s="21">
        <f>Раскладка!AJ84</f>
        <v>0</v>
      </c>
      <c r="Y78" s="21">
        <f t="shared" si="15"/>
        <v>0</v>
      </c>
      <c r="Z78" s="30">
        <f t="shared" si="11"/>
        <v>0</v>
      </c>
    </row>
    <row r="79" spans="1:26" ht="12.75">
      <c r="A79" s="28">
        <f t="shared" si="9"/>
        <v>75</v>
      </c>
      <c r="B79" s="29"/>
      <c r="C79" s="10"/>
      <c r="D79" s="9"/>
      <c r="E79" s="10"/>
      <c r="F79" s="10"/>
      <c r="G79" s="10"/>
      <c r="H79" s="10"/>
      <c r="I79" s="10"/>
      <c r="J79" s="10"/>
      <c r="K79" s="65"/>
      <c r="L79" s="65"/>
      <c r="M79" s="65"/>
      <c r="N79" s="65"/>
      <c r="O79" s="30">
        <f>Раскладка!AH85</f>
        <v>0</v>
      </c>
      <c r="P79" s="73">
        <f t="shared" si="12"/>
        <v>0</v>
      </c>
      <c r="Q79" s="10" t="s">
        <v>5</v>
      </c>
      <c r="R79" s="81">
        <v>1000</v>
      </c>
      <c r="S79" s="40">
        <f t="shared" si="10"/>
        <v>0</v>
      </c>
      <c r="T79" s="30">
        <f t="shared" si="13"/>
        <v>0</v>
      </c>
      <c r="U79" s="10"/>
      <c r="V79" s="30">
        <f t="shared" si="14"/>
        <v>0</v>
      </c>
      <c r="X79" s="21">
        <f>Раскладка!AJ85</f>
        <v>0</v>
      </c>
      <c r="Y79" s="21">
        <f t="shared" si="15"/>
        <v>0</v>
      </c>
      <c r="Z79" s="30">
        <f t="shared" si="11"/>
        <v>0</v>
      </c>
    </row>
    <row r="80" spans="1:26" ht="12.75">
      <c r="A80" s="28">
        <f t="shared" si="9"/>
        <v>76</v>
      </c>
      <c r="B80" s="29"/>
      <c r="C80" s="10"/>
      <c r="D80" s="9"/>
      <c r="E80" s="10"/>
      <c r="F80" s="10"/>
      <c r="G80" s="10"/>
      <c r="H80" s="10"/>
      <c r="I80" s="10"/>
      <c r="J80" s="10"/>
      <c r="K80" s="65"/>
      <c r="L80" s="65"/>
      <c r="M80" s="65"/>
      <c r="N80" s="65"/>
      <c r="O80" s="30">
        <f>Раскладка!AH86</f>
        <v>0</v>
      </c>
      <c r="P80" s="73">
        <f t="shared" si="12"/>
        <v>0</v>
      </c>
      <c r="Q80" s="10" t="s">
        <v>5</v>
      </c>
      <c r="R80" s="81">
        <v>1000</v>
      </c>
      <c r="S80" s="40">
        <f t="shared" si="10"/>
        <v>0</v>
      </c>
      <c r="T80" s="30">
        <f t="shared" si="13"/>
        <v>0</v>
      </c>
      <c r="U80" s="10"/>
      <c r="V80" s="30">
        <f t="shared" si="14"/>
        <v>0</v>
      </c>
      <c r="X80" s="21">
        <f>Раскладка!AJ86</f>
        <v>0</v>
      </c>
      <c r="Y80" s="21">
        <f t="shared" si="15"/>
        <v>0</v>
      </c>
      <c r="Z80" s="30">
        <f t="shared" si="11"/>
        <v>0</v>
      </c>
    </row>
  </sheetData>
  <sheetProtection sheet="1" objects="1" scenarios="1"/>
  <mergeCells count="2">
    <mergeCell ref="K3:N3"/>
    <mergeCell ref="Q3:V3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U892"/>
  <sheetViews>
    <sheetView showGridLines="0" showZeros="0" workbookViewId="0" topLeftCell="A1">
      <pane ySplit="10" topLeftCell="BM11" activePane="bottomLeft" state="frozen"/>
      <selection pane="topLeft" activeCell="J25" sqref="J25"/>
      <selection pane="bottomLeft" activeCell="AJ8" sqref="AJ8:AJ10"/>
    </sheetView>
  </sheetViews>
  <sheetFormatPr defaultColWidth="9.00390625" defaultRowHeight="12.75"/>
  <cols>
    <col min="1" max="16" width="2.75390625" style="22" customWidth="1"/>
    <col min="17" max="27" width="2.75390625" style="21" customWidth="1"/>
    <col min="28" max="28" width="24.125" style="21" customWidth="1"/>
    <col min="29" max="32" width="2.75390625" style="21" customWidth="1"/>
    <col min="33" max="33" width="7.375" style="21" customWidth="1"/>
    <col min="34" max="34" width="8.25390625" style="21" customWidth="1"/>
    <col min="35" max="36" width="7.375" style="21" customWidth="1"/>
    <col min="37" max="37" width="5.75390625" style="21" hidden="1" customWidth="1"/>
    <col min="38" max="39" width="5.75390625" style="22" hidden="1" customWidth="1"/>
    <col min="40" max="40" width="5.25390625" style="22" hidden="1" customWidth="1"/>
    <col min="41" max="132" width="3.75390625" style="22" customWidth="1"/>
    <col min="133" max="16384" width="9.125" style="22" customWidth="1"/>
  </cols>
  <sheetData>
    <row r="1" spans="1:36" ht="20.25">
      <c r="A1" s="41" t="s">
        <v>0</v>
      </c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7:39" ht="12.75" customHeight="1">
      <c r="Q2" s="22"/>
      <c r="R2" s="22"/>
      <c r="S2" s="22"/>
      <c r="T2" s="22"/>
      <c r="U2" s="22"/>
      <c r="V2" s="22"/>
      <c r="W2" s="22"/>
      <c r="X2" s="43"/>
      <c r="Y2" s="43"/>
      <c r="Z2" s="43"/>
      <c r="AA2" s="43"/>
      <c r="AB2" s="22"/>
      <c r="AC2" s="22"/>
      <c r="AD2" s="22"/>
      <c r="AE2" s="44" t="s">
        <v>1</v>
      </c>
      <c r="AF2" s="45"/>
      <c r="AG2" s="46"/>
      <c r="AH2" s="47"/>
      <c r="AI2" s="48">
        <f>'Расчет рациона'!$J$1</f>
        <v>2</v>
      </c>
      <c r="AJ2" s="49"/>
      <c r="AK2" s="43"/>
      <c r="AL2" s="43"/>
      <c r="AM2" s="43"/>
    </row>
    <row r="3" spans="1:39" s="56" customFormat="1" ht="12.75" customHeight="1">
      <c r="A3" s="126" t="s">
        <v>2</v>
      </c>
      <c r="B3" s="126"/>
      <c r="C3" s="126"/>
      <c r="D3" s="126"/>
      <c r="E3" s="126"/>
      <c r="F3" s="6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34"/>
      <c r="T3" s="34"/>
      <c r="U3" s="34"/>
      <c r="V3" s="34"/>
      <c r="W3" s="34"/>
      <c r="X3" s="50"/>
      <c r="Y3" s="50"/>
      <c r="Z3" s="50"/>
      <c r="AA3" s="50"/>
      <c r="AB3" s="22"/>
      <c r="AC3" s="22"/>
      <c r="AD3" s="22"/>
      <c r="AE3" s="51" t="s">
        <v>3</v>
      </c>
      <c r="AF3" s="52"/>
      <c r="AG3" s="46"/>
      <c r="AH3" s="53"/>
      <c r="AI3" s="12">
        <f>SUM(B7:Z7)</f>
        <v>12</v>
      </c>
      <c r="AJ3" s="54"/>
      <c r="AK3" s="55"/>
      <c r="AL3" s="55"/>
      <c r="AM3" s="55"/>
    </row>
    <row r="4" spans="1:39" s="56" customFormat="1" ht="12.75" customHeight="1">
      <c r="A4" s="126" t="s">
        <v>29</v>
      </c>
      <c r="B4" s="126"/>
      <c r="C4" s="126"/>
      <c r="D4" s="126"/>
      <c r="E4" s="126"/>
      <c r="F4" s="6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55"/>
      <c r="Y4" s="55"/>
      <c r="Z4" s="55"/>
      <c r="AA4" s="55"/>
      <c r="AB4" s="22"/>
      <c r="AC4" s="22"/>
      <c r="AD4" s="22"/>
      <c r="AE4" s="51" t="s">
        <v>4</v>
      </c>
      <c r="AF4" s="52"/>
      <c r="AG4" s="46"/>
      <c r="AH4" s="53"/>
      <c r="AI4" s="98">
        <f>SUM(AJ11:AJ86)/1000</f>
        <v>11.625200000000001</v>
      </c>
      <c r="AJ4" s="49" t="s">
        <v>5</v>
      </c>
      <c r="AK4" s="55"/>
      <c r="AL4" s="55"/>
      <c r="AM4" s="55"/>
    </row>
    <row r="5" spans="1:39" s="56" customFormat="1" ht="12.75" customHeight="1">
      <c r="A5" s="126" t="s">
        <v>28</v>
      </c>
      <c r="B5" s="126"/>
      <c r="C5" s="126"/>
      <c r="D5" s="126"/>
      <c r="E5" s="126"/>
      <c r="F5" s="6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2"/>
      <c r="S5" s="22"/>
      <c r="T5" s="22"/>
      <c r="U5" s="22"/>
      <c r="V5" s="22"/>
      <c r="W5" s="22"/>
      <c r="X5" s="55"/>
      <c r="Y5" s="55"/>
      <c r="Z5" s="55"/>
      <c r="AA5" s="55"/>
      <c r="AB5" s="22"/>
      <c r="AC5" s="22"/>
      <c r="AD5" s="22"/>
      <c r="AE5" s="51" t="s">
        <v>6</v>
      </c>
      <c r="AF5" s="52"/>
      <c r="AG5" s="46"/>
      <c r="AH5" s="53"/>
      <c r="AI5" s="97">
        <f>IF(AND(AI2&gt;0,AI3&gt;0),AI4/AI2/AI3*1000,0)</f>
        <v>484.3833333333334</v>
      </c>
      <c r="AJ5" s="57" t="s">
        <v>116</v>
      </c>
      <c r="AK5" s="55"/>
      <c r="AL5" s="55"/>
      <c r="AM5" s="55"/>
    </row>
    <row r="6" spans="1:39" s="56" customFormat="1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2"/>
      <c r="S6" s="22"/>
      <c r="T6" s="22"/>
      <c r="U6" s="22"/>
      <c r="V6" s="22"/>
      <c r="W6" s="22"/>
      <c r="X6" s="55"/>
      <c r="Y6" s="55"/>
      <c r="Z6" s="55"/>
      <c r="AA6" s="55"/>
      <c r="AB6" s="22"/>
      <c r="AC6" s="22"/>
      <c r="AD6" s="22"/>
      <c r="AE6" s="58"/>
      <c r="AF6" s="58"/>
      <c r="AG6" s="59"/>
      <c r="AH6" s="58"/>
      <c r="AI6" s="60"/>
      <c r="AJ6" s="50"/>
      <c r="AK6" s="55"/>
      <c r="AL6" s="55"/>
      <c r="AM6" s="55"/>
    </row>
    <row r="7" spans="2:36" s="56" customFormat="1" ht="12.75" customHeight="1" hidden="1" thickBot="1">
      <c r="B7" s="56">
        <f>IF(B10&gt;0,1,0)</f>
        <v>1</v>
      </c>
      <c r="C7" s="56">
        <f aca="true" t="shared" si="0" ref="C7:Z7">IF(C10&gt;0,1,0)</f>
        <v>1</v>
      </c>
      <c r="D7" s="56">
        <f t="shared" si="0"/>
        <v>1</v>
      </c>
      <c r="E7" s="56">
        <f t="shared" si="0"/>
        <v>1</v>
      </c>
      <c r="F7" s="56">
        <f t="shared" si="0"/>
        <v>1</v>
      </c>
      <c r="G7" s="56">
        <f t="shared" si="0"/>
        <v>1</v>
      </c>
      <c r="H7" s="56">
        <f t="shared" si="0"/>
        <v>1</v>
      </c>
      <c r="I7" s="56">
        <f t="shared" si="0"/>
        <v>1</v>
      </c>
      <c r="J7" s="56">
        <f t="shared" si="0"/>
        <v>1</v>
      </c>
      <c r="K7" s="56">
        <f t="shared" si="0"/>
        <v>1</v>
      </c>
      <c r="L7" s="56">
        <f t="shared" si="0"/>
        <v>1</v>
      </c>
      <c r="M7" s="56">
        <f t="shared" si="0"/>
        <v>1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  <c r="S7" s="56">
        <f t="shared" si="0"/>
        <v>0</v>
      </c>
      <c r="T7" s="56">
        <f t="shared" si="0"/>
        <v>0</v>
      </c>
      <c r="U7" s="56">
        <f t="shared" si="0"/>
        <v>0</v>
      </c>
      <c r="V7" s="56">
        <f t="shared" si="0"/>
        <v>0</v>
      </c>
      <c r="W7" s="56">
        <f t="shared" si="0"/>
        <v>0</v>
      </c>
      <c r="X7" s="56">
        <f t="shared" si="0"/>
        <v>0</v>
      </c>
      <c r="Y7" s="56">
        <f t="shared" si="0"/>
        <v>0</v>
      </c>
      <c r="Z7" s="56">
        <f t="shared" si="0"/>
        <v>0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40" ht="12.75">
      <c r="A8" s="10"/>
      <c r="B8" s="10"/>
      <c r="C8" s="10"/>
      <c r="D8" s="10"/>
      <c r="E8" s="10"/>
      <c r="F8" s="10"/>
      <c r="G8" s="10"/>
      <c r="H8" s="10"/>
      <c r="I8" s="9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87" t="s">
        <v>7</v>
      </c>
      <c r="AC8" s="89"/>
      <c r="AD8" s="61"/>
      <c r="AE8" s="61"/>
      <c r="AF8" s="90"/>
      <c r="AG8" s="94" t="s">
        <v>8</v>
      </c>
      <c r="AH8" s="94" t="s">
        <v>8</v>
      </c>
      <c r="AI8" s="94" t="s">
        <v>9</v>
      </c>
      <c r="AJ8" s="94" t="s">
        <v>14</v>
      </c>
      <c r="AK8" s="123" t="s">
        <v>80</v>
      </c>
      <c r="AL8" s="123"/>
      <c r="AM8" s="123"/>
      <c r="AN8" s="123"/>
    </row>
    <row r="9" spans="1:40" ht="12.75">
      <c r="A9" s="29"/>
      <c r="B9" s="88">
        <v>1</v>
      </c>
      <c r="C9" s="88">
        <v>2</v>
      </c>
      <c r="D9" s="88">
        <v>3</v>
      </c>
      <c r="E9" s="88">
        <v>4</v>
      </c>
      <c r="F9" s="88">
        <v>5</v>
      </c>
      <c r="G9" s="88">
        <v>6</v>
      </c>
      <c r="H9" s="88">
        <v>7</v>
      </c>
      <c r="I9" s="88">
        <v>8</v>
      </c>
      <c r="J9" s="88">
        <v>9</v>
      </c>
      <c r="K9" s="88">
        <v>10</v>
      </c>
      <c r="L9" s="88">
        <v>11</v>
      </c>
      <c r="M9" s="88">
        <v>12</v>
      </c>
      <c r="N9" s="88">
        <v>13</v>
      </c>
      <c r="O9" s="88">
        <v>14</v>
      </c>
      <c r="P9" s="88">
        <v>15</v>
      </c>
      <c r="Q9" s="88">
        <v>16</v>
      </c>
      <c r="R9" s="88">
        <v>17</v>
      </c>
      <c r="S9" s="88">
        <v>18</v>
      </c>
      <c r="T9" s="88">
        <v>19</v>
      </c>
      <c r="U9" s="88">
        <v>20</v>
      </c>
      <c r="V9" s="88">
        <v>21</v>
      </c>
      <c r="W9" s="88">
        <v>22</v>
      </c>
      <c r="X9" s="88">
        <v>23</v>
      </c>
      <c r="Y9" s="88">
        <v>24</v>
      </c>
      <c r="Z9" s="88">
        <v>25</v>
      </c>
      <c r="AA9" s="30"/>
      <c r="AB9" s="87" t="s">
        <v>10</v>
      </c>
      <c r="AC9" s="91" t="s">
        <v>11</v>
      </c>
      <c r="AD9" s="92"/>
      <c r="AE9" s="92"/>
      <c r="AF9" s="93"/>
      <c r="AG9" s="95" t="s">
        <v>12</v>
      </c>
      <c r="AH9" s="95" t="s">
        <v>12</v>
      </c>
      <c r="AI9" s="95" t="s">
        <v>13</v>
      </c>
      <c r="AJ9" s="95" t="s">
        <v>18</v>
      </c>
      <c r="AK9" s="124" t="s">
        <v>60</v>
      </c>
      <c r="AL9" s="125"/>
      <c r="AM9" s="125"/>
      <c r="AN9" s="125"/>
    </row>
    <row r="10" spans="1:40" ht="12.75">
      <c r="A10" s="9"/>
      <c r="B10" s="10">
        <v>1</v>
      </c>
      <c r="C10" s="10">
        <v>2</v>
      </c>
      <c r="D10" s="10">
        <v>3</v>
      </c>
      <c r="E10" s="10">
        <v>4</v>
      </c>
      <c r="F10" s="10">
        <v>1</v>
      </c>
      <c r="G10" s="10">
        <v>2</v>
      </c>
      <c r="H10" s="10">
        <v>3</v>
      </c>
      <c r="I10" s="10">
        <v>4</v>
      </c>
      <c r="J10" s="10">
        <v>1</v>
      </c>
      <c r="K10" s="10">
        <v>2</v>
      </c>
      <c r="L10" s="10">
        <v>3</v>
      </c>
      <c r="M10" s="10">
        <v>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87" t="s">
        <v>8</v>
      </c>
      <c r="AC10" s="88">
        <v>1</v>
      </c>
      <c r="AD10" s="88">
        <v>2</v>
      </c>
      <c r="AE10" s="88">
        <v>3</v>
      </c>
      <c r="AF10" s="88">
        <v>4</v>
      </c>
      <c r="AG10" s="96" t="s">
        <v>15</v>
      </c>
      <c r="AH10" s="96" t="s">
        <v>16</v>
      </c>
      <c r="AI10" s="96" t="s">
        <v>17</v>
      </c>
      <c r="AJ10" s="96" t="s">
        <v>72</v>
      </c>
      <c r="AK10" s="21">
        <v>1</v>
      </c>
      <c r="AL10" s="21">
        <v>2</v>
      </c>
      <c r="AM10" s="21">
        <v>3</v>
      </c>
      <c r="AN10" s="21">
        <v>4</v>
      </c>
    </row>
    <row r="11" spans="1:40" ht="12.75">
      <c r="A11" s="9"/>
      <c r="B11" s="30">
        <f aca="true" t="shared" si="1" ref="B11:B37">IF(B$10=1,$AC11,IF(B$10=2,$AD11,IF(B$10=3,$AE11,IF(B$10=4,$AF11,0))))</f>
        <v>0</v>
      </c>
      <c r="C11" s="30">
        <f aca="true" t="shared" si="2" ref="C11:Z21">IF(C$10=1,$AC11,IF(C$10=2,$AD11,IF(C$10=3,$AE11,IF(C$10=4,$AF11,0))))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0</v>
      </c>
      <c r="R11" s="30">
        <f t="shared" si="2"/>
        <v>0</v>
      </c>
      <c r="S11" s="30">
        <f t="shared" si="2"/>
        <v>0</v>
      </c>
      <c r="T11" s="30">
        <f t="shared" si="2"/>
        <v>0</v>
      </c>
      <c r="U11" s="30">
        <f t="shared" si="2"/>
        <v>0</v>
      </c>
      <c r="V11" s="30">
        <f t="shared" si="2"/>
        <v>0</v>
      </c>
      <c r="W11" s="30">
        <f t="shared" si="2"/>
        <v>0</v>
      </c>
      <c r="X11" s="30">
        <f t="shared" si="2"/>
        <v>0</v>
      </c>
      <c r="Y11" s="30">
        <f t="shared" si="2"/>
        <v>0</v>
      </c>
      <c r="Z11" s="30">
        <f t="shared" si="2"/>
        <v>0</v>
      </c>
      <c r="AA11" s="10"/>
      <c r="AB11" s="14">
        <f>'Расчет рациона'!D5</f>
        <v>0</v>
      </c>
      <c r="AC11" s="14">
        <f>'Расчет рациона'!K5</f>
        <v>0</v>
      </c>
      <c r="AD11" s="14">
        <f>'Расчет рациона'!L5</f>
        <v>0</v>
      </c>
      <c r="AE11" s="14">
        <f>'Расчет рациона'!M5</f>
        <v>0</v>
      </c>
      <c r="AF11" s="14">
        <f>'Расчет рациона'!N5</f>
        <v>0</v>
      </c>
      <c r="AG11" s="14">
        <f>'Расчет рациона'!J5</f>
        <v>0</v>
      </c>
      <c r="AH11" s="30">
        <f>AG11*$AI$2</f>
        <v>0</v>
      </c>
      <c r="AI11" s="30">
        <f>SUM(A11:AA11)</f>
        <v>0</v>
      </c>
      <c r="AJ11" s="30">
        <f>AH11*AI11</f>
        <v>0</v>
      </c>
      <c r="AK11" s="21">
        <f>AG11*AC11</f>
        <v>0</v>
      </c>
      <c r="AL11" s="22">
        <f>AG11*AD11</f>
        <v>0</v>
      </c>
      <c r="AM11" s="22">
        <f>AG11*AE11</f>
        <v>0</v>
      </c>
      <c r="AN11" s="22">
        <f>AG11*AF11</f>
        <v>0</v>
      </c>
    </row>
    <row r="12" spans="1:40" ht="12" customHeight="1">
      <c r="A12" s="9"/>
      <c r="B12" s="30">
        <f t="shared" si="1"/>
        <v>0</v>
      </c>
      <c r="C12" s="30">
        <f t="shared" si="2"/>
        <v>1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 t="shared" si="2"/>
        <v>1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1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  <c r="P12" s="30">
        <f t="shared" si="2"/>
        <v>0</v>
      </c>
      <c r="Q12" s="30">
        <f t="shared" si="2"/>
        <v>0</v>
      </c>
      <c r="R12" s="30">
        <f t="shared" si="2"/>
        <v>0</v>
      </c>
      <c r="S12" s="30">
        <f t="shared" si="2"/>
        <v>0</v>
      </c>
      <c r="T12" s="30">
        <f t="shared" si="2"/>
        <v>0</v>
      </c>
      <c r="U12" s="30">
        <f t="shared" si="2"/>
        <v>0</v>
      </c>
      <c r="V12" s="30">
        <f t="shared" si="2"/>
        <v>0</v>
      </c>
      <c r="W12" s="30">
        <f t="shared" si="2"/>
        <v>0</v>
      </c>
      <c r="X12" s="30">
        <f t="shared" si="2"/>
        <v>0</v>
      </c>
      <c r="Y12" s="30">
        <f t="shared" si="2"/>
        <v>0</v>
      </c>
      <c r="Z12" s="30">
        <f t="shared" si="2"/>
        <v>0</v>
      </c>
      <c r="AA12" s="10"/>
      <c r="AB12" s="14" t="str">
        <f>'Расчет рациона'!D6</f>
        <v>Манка</v>
      </c>
      <c r="AC12" s="14">
        <f>'Расчет рациона'!K6</f>
        <v>0</v>
      </c>
      <c r="AD12" s="14">
        <f>'Расчет рациона'!L6</f>
        <v>1</v>
      </c>
      <c r="AE12" s="14">
        <f>'Расчет рациона'!M6</f>
        <v>0</v>
      </c>
      <c r="AF12" s="14">
        <f>'Расчет рациона'!N6</f>
        <v>0</v>
      </c>
      <c r="AG12" s="14">
        <f>'Расчет рациона'!J6</f>
        <v>35</v>
      </c>
      <c r="AH12" s="30">
        <f>AG12*$AI$2</f>
        <v>70</v>
      </c>
      <c r="AI12" s="30">
        <f aca="true" t="shared" si="3" ref="AI12:AI27">SUM(A12:AA12)</f>
        <v>3</v>
      </c>
      <c r="AJ12" s="30">
        <f aca="true" t="shared" si="4" ref="AJ12:AJ27">AH12*AI12</f>
        <v>210</v>
      </c>
      <c r="AK12" s="21">
        <f aca="true" t="shared" si="5" ref="AK12:AK75">AG12*AC12</f>
        <v>0</v>
      </c>
      <c r="AL12" s="22">
        <f aca="true" t="shared" si="6" ref="AL12:AL75">AG12*AD12</f>
        <v>35</v>
      </c>
      <c r="AM12" s="22">
        <f aca="true" t="shared" si="7" ref="AM12:AM75">AG12*AE12</f>
        <v>0</v>
      </c>
      <c r="AN12" s="22">
        <f aca="true" t="shared" si="8" ref="AN12:AN75">AG12*AF12</f>
        <v>0</v>
      </c>
    </row>
    <row r="13" spans="1:40" ht="12.75">
      <c r="A13" s="9"/>
      <c r="B13" s="30">
        <f t="shared" si="1"/>
        <v>0</v>
      </c>
      <c r="C13" s="30">
        <f t="shared" si="2"/>
        <v>0</v>
      </c>
      <c r="D13" s="30">
        <f t="shared" si="2"/>
        <v>1</v>
      </c>
      <c r="E13" s="30">
        <f t="shared" si="2"/>
        <v>1</v>
      </c>
      <c r="F13" s="30">
        <f t="shared" si="2"/>
        <v>0</v>
      </c>
      <c r="G13" s="30">
        <f t="shared" si="2"/>
        <v>0</v>
      </c>
      <c r="H13" s="30">
        <f t="shared" si="2"/>
        <v>1</v>
      </c>
      <c r="I13" s="30">
        <f t="shared" si="2"/>
        <v>1</v>
      </c>
      <c r="J13" s="30">
        <f t="shared" si="2"/>
        <v>0</v>
      </c>
      <c r="K13" s="30">
        <f t="shared" si="2"/>
        <v>0</v>
      </c>
      <c r="L13" s="30">
        <f t="shared" si="2"/>
        <v>1</v>
      </c>
      <c r="M13" s="30">
        <f t="shared" si="2"/>
        <v>1</v>
      </c>
      <c r="N13" s="30">
        <f t="shared" si="2"/>
        <v>0</v>
      </c>
      <c r="O13" s="30">
        <f t="shared" si="2"/>
        <v>0</v>
      </c>
      <c r="P13" s="30">
        <f t="shared" si="2"/>
        <v>0</v>
      </c>
      <c r="Q13" s="30">
        <f t="shared" si="2"/>
        <v>0</v>
      </c>
      <c r="R13" s="30">
        <f t="shared" si="2"/>
        <v>0</v>
      </c>
      <c r="S13" s="30">
        <f t="shared" si="2"/>
        <v>0</v>
      </c>
      <c r="T13" s="30">
        <f t="shared" si="2"/>
        <v>0</v>
      </c>
      <c r="U13" s="30">
        <f t="shared" si="2"/>
        <v>0</v>
      </c>
      <c r="V13" s="30">
        <f t="shared" si="2"/>
        <v>0</v>
      </c>
      <c r="W13" s="30">
        <f t="shared" si="2"/>
        <v>0</v>
      </c>
      <c r="X13" s="30">
        <f t="shared" si="2"/>
        <v>0</v>
      </c>
      <c r="Y13" s="30">
        <f t="shared" si="2"/>
        <v>0</v>
      </c>
      <c r="Z13" s="30">
        <f t="shared" si="2"/>
        <v>0</v>
      </c>
      <c r="AA13" s="10"/>
      <c r="AB13" s="14" t="str">
        <f>'Расчет рациона'!D7</f>
        <v>Картоф. Пюре</v>
      </c>
      <c r="AC13" s="14">
        <f>'Расчет рациона'!K7</f>
        <v>0</v>
      </c>
      <c r="AD13" s="14">
        <f>'Расчет рациона'!L7</f>
        <v>0</v>
      </c>
      <c r="AE13" s="14">
        <f>'Расчет рациона'!M7</f>
        <v>1</v>
      </c>
      <c r="AF13" s="14">
        <f>'Расчет рациона'!N7</f>
        <v>1</v>
      </c>
      <c r="AG13" s="14">
        <f>'Расчет рациона'!J7</f>
        <v>30</v>
      </c>
      <c r="AH13" s="30">
        <f>AG13*$AI$2</f>
        <v>60</v>
      </c>
      <c r="AI13" s="30">
        <f t="shared" si="3"/>
        <v>6</v>
      </c>
      <c r="AJ13" s="30">
        <f t="shared" si="4"/>
        <v>360</v>
      </c>
      <c r="AK13" s="21">
        <f t="shared" si="5"/>
        <v>0</v>
      </c>
      <c r="AL13" s="22">
        <f t="shared" si="6"/>
        <v>0</v>
      </c>
      <c r="AM13" s="22">
        <f t="shared" si="7"/>
        <v>30</v>
      </c>
      <c r="AN13" s="22">
        <f t="shared" si="8"/>
        <v>30</v>
      </c>
    </row>
    <row r="14" spans="1:40" ht="12.75">
      <c r="A14" s="9"/>
      <c r="B14" s="30">
        <f t="shared" si="1"/>
        <v>0</v>
      </c>
      <c r="C14" s="30">
        <f t="shared" si="2"/>
        <v>0</v>
      </c>
      <c r="D14" s="30">
        <f t="shared" si="2"/>
        <v>0</v>
      </c>
      <c r="E14" s="30">
        <f t="shared" si="2"/>
        <v>1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30">
        <f t="shared" si="2"/>
        <v>1</v>
      </c>
      <c r="J14" s="30">
        <f t="shared" si="2"/>
        <v>0</v>
      </c>
      <c r="K14" s="30">
        <f t="shared" si="2"/>
        <v>0</v>
      </c>
      <c r="L14" s="30">
        <f t="shared" si="2"/>
        <v>0</v>
      </c>
      <c r="M14" s="30">
        <f t="shared" si="2"/>
        <v>1</v>
      </c>
      <c r="N14" s="30">
        <f t="shared" si="2"/>
        <v>0</v>
      </c>
      <c r="O14" s="30">
        <f t="shared" si="2"/>
        <v>0</v>
      </c>
      <c r="P14" s="30">
        <f t="shared" si="2"/>
        <v>0</v>
      </c>
      <c r="Q14" s="30">
        <f t="shared" si="2"/>
        <v>0</v>
      </c>
      <c r="R14" s="30">
        <f t="shared" si="2"/>
        <v>0</v>
      </c>
      <c r="S14" s="30">
        <f t="shared" si="2"/>
        <v>0</v>
      </c>
      <c r="T14" s="30">
        <f t="shared" si="2"/>
        <v>0</v>
      </c>
      <c r="U14" s="30">
        <f t="shared" si="2"/>
        <v>0</v>
      </c>
      <c r="V14" s="30">
        <f t="shared" si="2"/>
        <v>0</v>
      </c>
      <c r="W14" s="30">
        <f t="shared" si="2"/>
        <v>0</v>
      </c>
      <c r="X14" s="30">
        <f t="shared" si="2"/>
        <v>0</v>
      </c>
      <c r="Y14" s="30">
        <f t="shared" si="2"/>
        <v>0</v>
      </c>
      <c r="Z14" s="30">
        <f t="shared" si="2"/>
        <v>0</v>
      </c>
      <c r="AA14" s="10"/>
      <c r="AB14" s="14" t="str">
        <f>'Расчет рациона'!D8</f>
        <v>Овсянко</v>
      </c>
      <c r="AC14" s="14">
        <f>'Расчет рациона'!K8</f>
        <v>0</v>
      </c>
      <c r="AD14" s="14">
        <f>'Расчет рациона'!L8</f>
        <v>0</v>
      </c>
      <c r="AE14" s="14">
        <f>'Расчет рациона'!M8</f>
        <v>0</v>
      </c>
      <c r="AF14" s="14">
        <f>'Расчет рациона'!N8</f>
        <v>1</v>
      </c>
      <c r="AG14" s="14">
        <f>'Расчет рациона'!J8</f>
        <v>42.5</v>
      </c>
      <c r="AH14" s="30">
        <f>AG14*$AI$2</f>
        <v>85</v>
      </c>
      <c r="AI14" s="30">
        <f t="shared" si="3"/>
        <v>3</v>
      </c>
      <c r="AJ14" s="30">
        <f t="shared" si="4"/>
        <v>255</v>
      </c>
      <c r="AK14" s="21">
        <f t="shared" si="5"/>
        <v>0</v>
      </c>
      <c r="AL14" s="22">
        <f t="shared" si="6"/>
        <v>0</v>
      </c>
      <c r="AM14" s="22">
        <f t="shared" si="7"/>
        <v>0</v>
      </c>
      <c r="AN14" s="22">
        <f t="shared" si="8"/>
        <v>42.5</v>
      </c>
    </row>
    <row r="15" spans="1:40" ht="12.75">
      <c r="A15" s="9"/>
      <c r="B15" s="30">
        <f t="shared" si="1"/>
        <v>1</v>
      </c>
      <c r="C15" s="30">
        <f t="shared" si="2"/>
        <v>0</v>
      </c>
      <c r="D15" s="30">
        <f t="shared" si="2"/>
        <v>0</v>
      </c>
      <c r="E15" s="30">
        <f t="shared" si="2"/>
        <v>0</v>
      </c>
      <c r="F15" s="30">
        <f t="shared" si="2"/>
        <v>1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1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10"/>
      <c r="AB15" s="14" t="str">
        <f>'Расчет рациона'!D9</f>
        <v>Рис</v>
      </c>
      <c r="AC15" s="14">
        <f>'Расчет рациона'!K9</f>
        <v>1</v>
      </c>
      <c r="AD15" s="14">
        <f>'Расчет рациона'!L9</f>
        <v>0</v>
      </c>
      <c r="AE15" s="14">
        <f>'Расчет рациона'!M9</f>
        <v>0</v>
      </c>
      <c r="AF15" s="14">
        <f>'Расчет рациона'!N9</f>
        <v>0</v>
      </c>
      <c r="AG15" s="14">
        <f>'Расчет рациона'!J9</f>
        <v>40</v>
      </c>
      <c r="AH15" s="30">
        <f>AG15*$AI$2</f>
        <v>80</v>
      </c>
      <c r="AI15" s="30">
        <f t="shared" si="3"/>
        <v>3</v>
      </c>
      <c r="AJ15" s="30">
        <f t="shared" si="4"/>
        <v>240</v>
      </c>
      <c r="AK15" s="21">
        <f t="shared" si="5"/>
        <v>40</v>
      </c>
      <c r="AL15" s="22">
        <f t="shared" si="6"/>
        <v>0</v>
      </c>
      <c r="AM15" s="22">
        <f t="shared" si="7"/>
        <v>0</v>
      </c>
      <c r="AN15" s="22">
        <f t="shared" si="8"/>
        <v>0</v>
      </c>
    </row>
    <row r="16" spans="1:40" ht="12.75">
      <c r="A16" s="9"/>
      <c r="B16" s="30">
        <f t="shared" si="1"/>
        <v>0</v>
      </c>
      <c r="C16" s="30">
        <f t="shared" si="2"/>
        <v>1</v>
      </c>
      <c r="D16" s="30">
        <f t="shared" si="2"/>
        <v>0</v>
      </c>
      <c r="E16" s="30">
        <f t="shared" si="2"/>
        <v>0</v>
      </c>
      <c r="F16" s="30">
        <f t="shared" si="2"/>
        <v>0</v>
      </c>
      <c r="G16" s="30">
        <f t="shared" si="2"/>
        <v>1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1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0">
        <f t="shared" si="2"/>
        <v>0</v>
      </c>
      <c r="S16" s="30">
        <f t="shared" si="2"/>
        <v>0</v>
      </c>
      <c r="T16" s="30">
        <f t="shared" si="2"/>
        <v>0</v>
      </c>
      <c r="U16" s="30">
        <f t="shared" si="2"/>
        <v>0</v>
      </c>
      <c r="V16" s="30">
        <f t="shared" si="2"/>
        <v>0</v>
      </c>
      <c r="W16" s="30">
        <f t="shared" si="2"/>
        <v>0</v>
      </c>
      <c r="X16" s="30">
        <f t="shared" si="2"/>
        <v>0</v>
      </c>
      <c r="Y16" s="30">
        <f t="shared" si="2"/>
        <v>0</v>
      </c>
      <c r="Z16" s="30">
        <f t="shared" si="2"/>
        <v>0</v>
      </c>
      <c r="AA16" s="10"/>
      <c r="AB16" s="14" t="str">
        <f>'Расчет рациона'!D10</f>
        <v>Гречка</v>
      </c>
      <c r="AC16" s="14">
        <f>'Расчет рациона'!K10</f>
        <v>0</v>
      </c>
      <c r="AD16" s="14">
        <f>'Расчет рациона'!L10</f>
        <v>1</v>
      </c>
      <c r="AE16" s="14">
        <f>'Расчет рациона'!M10</f>
        <v>0</v>
      </c>
      <c r="AF16" s="14">
        <f>'Расчет рациона'!N10</f>
        <v>0</v>
      </c>
      <c r="AG16" s="14">
        <f>'Расчет рациона'!J10</f>
        <v>40</v>
      </c>
      <c r="AH16" s="30">
        <f aca="true" t="shared" si="9" ref="AH16:AH39">AG16*$AI$2</f>
        <v>80</v>
      </c>
      <c r="AI16" s="30">
        <f t="shared" si="3"/>
        <v>3</v>
      </c>
      <c r="AJ16" s="30">
        <f t="shared" si="4"/>
        <v>240</v>
      </c>
      <c r="AK16" s="21">
        <f t="shared" si="5"/>
        <v>0</v>
      </c>
      <c r="AL16" s="22">
        <f t="shared" si="6"/>
        <v>40</v>
      </c>
      <c r="AM16" s="22">
        <f t="shared" si="7"/>
        <v>0</v>
      </c>
      <c r="AN16" s="22">
        <f t="shared" si="8"/>
        <v>0</v>
      </c>
    </row>
    <row r="17" spans="1:40" ht="12.75">
      <c r="A17" s="9">
        <v>-1</v>
      </c>
      <c r="B17" s="30">
        <f t="shared" si="1"/>
        <v>1</v>
      </c>
      <c r="C17" s="30">
        <f t="shared" si="2"/>
        <v>0</v>
      </c>
      <c r="D17" s="30">
        <f t="shared" si="2"/>
        <v>1</v>
      </c>
      <c r="E17" s="30">
        <f t="shared" si="2"/>
        <v>0</v>
      </c>
      <c r="F17" s="30">
        <f t="shared" si="2"/>
        <v>1</v>
      </c>
      <c r="G17" s="30">
        <f t="shared" si="2"/>
        <v>0</v>
      </c>
      <c r="H17" s="30">
        <f t="shared" si="2"/>
        <v>1</v>
      </c>
      <c r="I17" s="30">
        <f t="shared" si="2"/>
        <v>0</v>
      </c>
      <c r="J17" s="30">
        <f t="shared" si="2"/>
        <v>1</v>
      </c>
      <c r="K17" s="30">
        <f t="shared" si="2"/>
        <v>0</v>
      </c>
      <c r="L17" s="30">
        <f t="shared" si="2"/>
        <v>1</v>
      </c>
      <c r="M17" s="30">
        <f t="shared" si="2"/>
        <v>0</v>
      </c>
      <c r="N17" s="30">
        <f t="shared" si="2"/>
        <v>0</v>
      </c>
      <c r="O17" s="30">
        <f t="shared" si="2"/>
        <v>0</v>
      </c>
      <c r="P17" s="30">
        <f t="shared" si="2"/>
        <v>0</v>
      </c>
      <c r="Q17" s="30">
        <f t="shared" si="2"/>
        <v>0</v>
      </c>
      <c r="R17" s="30">
        <f t="shared" si="2"/>
        <v>0</v>
      </c>
      <c r="S17" s="30">
        <f t="shared" si="2"/>
        <v>0</v>
      </c>
      <c r="T17" s="30">
        <f t="shared" si="2"/>
        <v>0</v>
      </c>
      <c r="U17" s="30">
        <f t="shared" si="2"/>
        <v>0</v>
      </c>
      <c r="V17" s="30">
        <f t="shared" si="2"/>
        <v>0</v>
      </c>
      <c r="W17" s="30">
        <f t="shared" si="2"/>
        <v>0</v>
      </c>
      <c r="X17" s="30">
        <f t="shared" si="2"/>
        <v>0</v>
      </c>
      <c r="Y17" s="30">
        <f t="shared" si="2"/>
        <v>0</v>
      </c>
      <c r="Z17" s="30">
        <f t="shared" si="2"/>
        <v>0</v>
      </c>
      <c r="AA17" s="10"/>
      <c r="AB17" s="14" t="str">
        <f>'Расчет рациона'!D11</f>
        <v>Макароны</v>
      </c>
      <c r="AC17" s="14">
        <f>'Расчет рациона'!K11</f>
        <v>1</v>
      </c>
      <c r="AD17" s="14">
        <f>'Расчет рациона'!L11</f>
        <v>0</v>
      </c>
      <c r="AE17" s="14">
        <f>'Расчет рациона'!M11</f>
        <v>1</v>
      </c>
      <c r="AF17" s="14">
        <f>'Расчет рациона'!N11</f>
        <v>0</v>
      </c>
      <c r="AG17" s="14">
        <f>'Расчет рациона'!J11</f>
        <v>32</v>
      </c>
      <c r="AH17" s="30">
        <f t="shared" si="9"/>
        <v>64</v>
      </c>
      <c r="AI17" s="30">
        <f t="shared" si="3"/>
        <v>5</v>
      </c>
      <c r="AJ17" s="30">
        <f t="shared" si="4"/>
        <v>320</v>
      </c>
      <c r="AK17" s="21">
        <f t="shared" si="5"/>
        <v>32</v>
      </c>
      <c r="AL17" s="22">
        <f t="shared" si="6"/>
        <v>0</v>
      </c>
      <c r="AM17" s="22">
        <f t="shared" si="7"/>
        <v>32</v>
      </c>
      <c r="AN17" s="22">
        <f t="shared" si="8"/>
        <v>0</v>
      </c>
    </row>
    <row r="18" spans="1:47" ht="12.75">
      <c r="A18" s="9"/>
      <c r="B18" s="30">
        <f t="shared" si="1"/>
        <v>0</v>
      </c>
      <c r="C18" s="30">
        <f t="shared" si="2"/>
        <v>0</v>
      </c>
      <c r="D18" s="30">
        <f t="shared" si="2"/>
        <v>0</v>
      </c>
      <c r="E18" s="30">
        <f t="shared" si="2"/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10">
        <v>2</v>
      </c>
      <c r="AB18" s="14" t="str">
        <f>'Расчет рациона'!D12</f>
        <v>Творог</v>
      </c>
      <c r="AC18" s="14">
        <f>'Расчет рациона'!K12</f>
        <v>0</v>
      </c>
      <c r="AD18" s="14">
        <f>'Расчет рациона'!L12</f>
        <v>0</v>
      </c>
      <c r="AE18" s="14">
        <f>'Расчет рациона'!M12</f>
        <v>0</v>
      </c>
      <c r="AF18" s="14">
        <f>'Расчет рациона'!N12</f>
        <v>0</v>
      </c>
      <c r="AG18" s="14">
        <f>'Расчет рациона'!J12</f>
        <v>25</v>
      </c>
      <c r="AH18" s="30">
        <f t="shared" si="9"/>
        <v>50</v>
      </c>
      <c r="AI18" s="30">
        <f t="shared" si="3"/>
        <v>2</v>
      </c>
      <c r="AJ18" s="30">
        <f t="shared" si="4"/>
        <v>100</v>
      </c>
      <c r="AK18" s="21">
        <f t="shared" si="5"/>
        <v>0</v>
      </c>
      <c r="AL18" s="22">
        <f t="shared" si="6"/>
        <v>0</v>
      </c>
      <c r="AM18" s="22">
        <f t="shared" si="7"/>
        <v>0</v>
      </c>
      <c r="AN18" s="22">
        <f t="shared" si="8"/>
        <v>0</v>
      </c>
      <c r="AU18" s="22" t="s">
        <v>77</v>
      </c>
    </row>
    <row r="19" spans="1:40" ht="12.75">
      <c r="A19" s="9"/>
      <c r="B19" s="30">
        <f t="shared" si="1"/>
        <v>1</v>
      </c>
      <c r="C19" s="30">
        <f t="shared" si="2"/>
        <v>1</v>
      </c>
      <c r="D19" s="30">
        <f t="shared" si="2"/>
        <v>1</v>
      </c>
      <c r="E19" s="30">
        <f t="shared" si="2"/>
        <v>0</v>
      </c>
      <c r="F19" s="30">
        <f t="shared" si="2"/>
        <v>1</v>
      </c>
      <c r="G19" s="30">
        <f t="shared" si="2"/>
        <v>1</v>
      </c>
      <c r="H19" s="30">
        <f t="shared" si="2"/>
        <v>1</v>
      </c>
      <c r="I19" s="30">
        <f t="shared" si="2"/>
        <v>0</v>
      </c>
      <c r="J19" s="30">
        <f t="shared" si="2"/>
        <v>1</v>
      </c>
      <c r="K19" s="30">
        <f t="shared" si="2"/>
        <v>1</v>
      </c>
      <c r="L19" s="30">
        <f t="shared" si="2"/>
        <v>1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10">
        <v>1</v>
      </c>
      <c r="AB19" s="14" t="str">
        <f>'Расчет рациона'!D13</f>
        <v>Супы сухие</v>
      </c>
      <c r="AC19" s="14">
        <f>'Расчет рациона'!K13</f>
        <v>1</v>
      </c>
      <c r="AD19" s="14">
        <f>'Расчет рациона'!L13</f>
        <v>1</v>
      </c>
      <c r="AE19" s="14">
        <f>'Расчет рациона'!M13</f>
        <v>1</v>
      </c>
      <c r="AF19" s="14">
        <f>'Расчет рациона'!N13</f>
        <v>0</v>
      </c>
      <c r="AG19" s="14">
        <f>'Расчет рациона'!J13</f>
        <v>16</v>
      </c>
      <c r="AH19" s="30">
        <f t="shared" si="9"/>
        <v>32</v>
      </c>
      <c r="AI19" s="30">
        <f t="shared" si="3"/>
        <v>10</v>
      </c>
      <c r="AJ19" s="30">
        <f t="shared" si="4"/>
        <v>320</v>
      </c>
      <c r="AK19" s="21">
        <f t="shared" si="5"/>
        <v>16</v>
      </c>
      <c r="AL19" s="22">
        <f t="shared" si="6"/>
        <v>16</v>
      </c>
      <c r="AM19" s="22">
        <f t="shared" si="7"/>
        <v>16</v>
      </c>
      <c r="AN19" s="22">
        <f t="shared" si="8"/>
        <v>0</v>
      </c>
    </row>
    <row r="20" spans="1:40" ht="12.75">
      <c r="A20" s="9"/>
      <c r="B20" s="30">
        <f t="shared" si="1"/>
        <v>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0">
        <f t="shared" si="2"/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30">
        <f t="shared" si="2"/>
        <v>0</v>
      </c>
      <c r="X20" s="30">
        <f t="shared" si="2"/>
        <v>0</v>
      </c>
      <c r="Y20" s="30">
        <f t="shared" si="2"/>
        <v>0</v>
      </c>
      <c r="Z20" s="30">
        <f t="shared" si="2"/>
        <v>0</v>
      </c>
      <c r="AA20" s="10">
        <v>0</v>
      </c>
      <c r="AB20" s="14">
        <f>'Расчет рациона'!D14</f>
        <v>0</v>
      </c>
      <c r="AC20" s="14">
        <f>'Расчет рациона'!K14</f>
        <v>0</v>
      </c>
      <c r="AD20" s="14">
        <f>'Расчет рациона'!L14</f>
        <v>0</v>
      </c>
      <c r="AE20" s="14">
        <f>'Расчет рациона'!M14</f>
        <v>0</v>
      </c>
      <c r="AF20" s="14">
        <f>'Расчет рациона'!N14</f>
        <v>0</v>
      </c>
      <c r="AG20" s="14">
        <f>'Расчет рациона'!J14</f>
        <v>0</v>
      </c>
      <c r="AH20" s="30">
        <f t="shared" si="9"/>
        <v>0</v>
      </c>
      <c r="AI20" s="30">
        <f t="shared" si="3"/>
        <v>0</v>
      </c>
      <c r="AJ20" s="30">
        <f t="shared" si="4"/>
        <v>0</v>
      </c>
      <c r="AK20" s="21">
        <f t="shared" si="5"/>
        <v>0</v>
      </c>
      <c r="AL20" s="22">
        <f t="shared" si="6"/>
        <v>0</v>
      </c>
      <c r="AM20" s="22">
        <f t="shared" si="7"/>
        <v>0</v>
      </c>
      <c r="AN20" s="22">
        <f t="shared" si="8"/>
        <v>0</v>
      </c>
    </row>
    <row r="21" spans="1:40" ht="12.75">
      <c r="A21" s="9"/>
      <c r="B21" s="30">
        <f t="shared" si="1"/>
        <v>1</v>
      </c>
      <c r="C21" s="30">
        <f t="shared" si="2"/>
        <v>1</v>
      </c>
      <c r="D21" s="30">
        <f t="shared" si="2"/>
        <v>1</v>
      </c>
      <c r="E21" s="30">
        <f t="shared" si="2"/>
        <v>1</v>
      </c>
      <c r="F21" s="30">
        <f t="shared" si="2"/>
        <v>1</v>
      </c>
      <c r="G21" s="30">
        <f t="shared" si="2"/>
        <v>1</v>
      </c>
      <c r="H21" s="30">
        <f t="shared" si="2"/>
        <v>1</v>
      </c>
      <c r="I21" s="30">
        <f t="shared" si="2"/>
        <v>1</v>
      </c>
      <c r="J21" s="30">
        <f t="shared" si="2"/>
        <v>1</v>
      </c>
      <c r="K21" s="30">
        <f t="shared" si="2"/>
        <v>1</v>
      </c>
      <c r="L21" s="30">
        <f t="shared" si="2"/>
        <v>1</v>
      </c>
      <c r="M21" s="30">
        <f t="shared" si="2"/>
        <v>1</v>
      </c>
      <c r="N21" s="30">
        <f t="shared" si="2"/>
        <v>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aca="true" t="shared" si="10" ref="R21:Z46">IF(R$10=1,$AC21,IF(R$10=2,$AD21,IF(R$10=3,$AE21,IF(R$10=4,$AF21,0))))</f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 t="shared" si="10"/>
        <v>0</v>
      </c>
      <c r="X21" s="30">
        <f t="shared" si="10"/>
        <v>0</v>
      </c>
      <c r="Y21" s="30">
        <f t="shared" si="10"/>
        <v>0</v>
      </c>
      <c r="Z21" s="30">
        <f t="shared" si="10"/>
        <v>0</v>
      </c>
      <c r="AA21" s="10">
        <v>2</v>
      </c>
      <c r="AB21" s="14" t="str">
        <f>'Расчет рациона'!D15</f>
        <v>Мясо сублимир.</v>
      </c>
      <c r="AC21" s="14">
        <f>'Расчет рациона'!K15</f>
        <v>1</v>
      </c>
      <c r="AD21" s="14">
        <f>'Расчет рациона'!L15</f>
        <v>1</v>
      </c>
      <c r="AE21" s="14">
        <f>'Расчет рациона'!M15</f>
        <v>1</v>
      </c>
      <c r="AF21" s="14">
        <f>'Расчет рациона'!N15</f>
        <v>1</v>
      </c>
      <c r="AG21" s="14">
        <f>'Расчет рациона'!J15</f>
        <v>12.5</v>
      </c>
      <c r="AH21" s="30">
        <f t="shared" si="9"/>
        <v>25</v>
      </c>
      <c r="AI21" s="30">
        <f t="shared" si="3"/>
        <v>14</v>
      </c>
      <c r="AJ21" s="30">
        <f t="shared" si="4"/>
        <v>350</v>
      </c>
      <c r="AK21" s="21">
        <f t="shared" si="5"/>
        <v>12.5</v>
      </c>
      <c r="AL21" s="22">
        <f t="shared" si="6"/>
        <v>12.5</v>
      </c>
      <c r="AM21" s="22">
        <f t="shared" si="7"/>
        <v>12.5</v>
      </c>
      <c r="AN21" s="22">
        <f t="shared" si="8"/>
        <v>12.5</v>
      </c>
    </row>
    <row r="22" spans="1:40" ht="12.75">
      <c r="A22" s="9"/>
      <c r="B22" s="30">
        <f t="shared" si="1"/>
        <v>1</v>
      </c>
      <c r="C22" s="30">
        <f aca="true" t="shared" si="11" ref="C22:Q31">IF(C$10=1,$AC22,IF(C$10=2,$AD22,IF(C$10=3,$AE22,IF(C$10=4,$AF22,0))))</f>
        <v>0</v>
      </c>
      <c r="D22" s="30">
        <f t="shared" si="11"/>
        <v>1</v>
      </c>
      <c r="E22" s="30">
        <f t="shared" si="11"/>
        <v>0</v>
      </c>
      <c r="F22" s="30">
        <f t="shared" si="11"/>
        <v>1</v>
      </c>
      <c r="G22" s="30">
        <f t="shared" si="11"/>
        <v>0</v>
      </c>
      <c r="H22" s="30">
        <f t="shared" si="11"/>
        <v>1</v>
      </c>
      <c r="I22" s="30">
        <f t="shared" si="11"/>
        <v>0</v>
      </c>
      <c r="J22" s="30">
        <f t="shared" si="11"/>
        <v>1</v>
      </c>
      <c r="K22" s="30">
        <f t="shared" si="11"/>
        <v>0</v>
      </c>
      <c r="L22" s="30">
        <f t="shared" si="11"/>
        <v>1</v>
      </c>
      <c r="M22" s="30">
        <f t="shared" si="11"/>
        <v>0</v>
      </c>
      <c r="N22" s="30">
        <f t="shared" si="11"/>
        <v>0</v>
      </c>
      <c r="O22" s="30">
        <f t="shared" si="11"/>
        <v>0</v>
      </c>
      <c r="P22" s="30">
        <f t="shared" si="11"/>
        <v>0</v>
      </c>
      <c r="Q22" s="30">
        <f t="shared" si="11"/>
        <v>0</v>
      </c>
      <c r="R22" s="30">
        <f t="shared" si="10"/>
        <v>0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0</v>
      </c>
      <c r="X22" s="30">
        <f t="shared" si="10"/>
        <v>0</v>
      </c>
      <c r="Y22" s="30">
        <f t="shared" si="10"/>
        <v>0</v>
      </c>
      <c r="Z22" s="30">
        <f t="shared" si="10"/>
        <v>0</v>
      </c>
      <c r="AA22" s="10">
        <v>-2</v>
      </c>
      <c r="AB22" s="14" t="str">
        <f>'Расчет рациона'!D16</f>
        <v>Птица сублимир</v>
      </c>
      <c r="AC22" s="14">
        <f>'Расчет рациона'!K16</f>
        <v>1</v>
      </c>
      <c r="AD22" s="14">
        <f>'Расчет рациона'!L16</f>
        <v>0</v>
      </c>
      <c r="AE22" s="14">
        <f>'Расчет рациона'!M16</f>
        <v>1</v>
      </c>
      <c r="AF22" s="14">
        <f>'Расчет рациона'!N16</f>
        <v>0</v>
      </c>
      <c r="AG22" s="14">
        <f>'Расчет рациона'!J16</f>
        <v>12.5</v>
      </c>
      <c r="AH22" s="30">
        <f t="shared" si="9"/>
        <v>25</v>
      </c>
      <c r="AI22" s="30">
        <f t="shared" si="3"/>
        <v>4</v>
      </c>
      <c r="AJ22" s="30">
        <f t="shared" si="4"/>
        <v>100</v>
      </c>
      <c r="AK22" s="21">
        <f t="shared" si="5"/>
        <v>12.5</v>
      </c>
      <c r="AL22" s="22">
        <f t="shared" si="6"/>
        <v>0</v>
      </c>
      <c r="AM22" s="22">
        <f t="shared" si="7"/>
        <v>12.5</v>
      </c>
      <c r="AN22" s="22">
        <f t="shared" si="8"/>
        <v>0</v>
      </c>
    </row>
    <row r="23" spans="1:40" ht="12.75">
      <c r="A23" s="9"/>
      <c r="B23" s="30">
        <f t="shared" si="1"/>
        <v>1</v>
      </c>
      <c r="C23" s="30">
        <f t="shared" si="11"/>
        <v>0</v>
      </c>
      <c r="D23" s="30">
        <f t="shared" si="11"/>
        <v>1</v>
      </c>
      <c r="E23" s="30">
        <f t="shared" si="11"/>
        <v>0</v>
      </c>
      <c r="F23" s="30">
        <f t="shared" si="11"/>
        <v>1</v>
      </c>
      <c r="G23" s="30">
        <f t="shared" si="11"/>
        <v>0</v>
      </c>
      <c r="H23" s="30">
        <f t="shared" si="11"/>
        <v>1</v>
      </c>
      <c r="I23" s="30">
        <f t="shared" si="11"/>
        <v>0</v>
      </c>
      <c r="J23" s="30">
        <f t="shared" si="11"/>
        <v>1</v>
      </c>
      <c r="K23" s="30">
        <f t="shared" si="11"/>
        <v>0</v>
      </c>
      <c r="L23" s="30">
        <f t="shared" si="11"/>
        <v>1</v>
      </c>
      <c r="M23" s="30">
        <f t="shared" si="11"/>
        <v>0</v>
      </c>
      <c r="N23" s="30">
        <f t="shared" si="11"/>
        <v>0</v>
      </c>
      <c r="O23" s="30">
        <f t="shared" si="11"/>
        <v>0</v>
      </c>
      <c r="P23" s="30">
        <f t="shared" si="11"/>
        <v>0</v>
      </c>
      <c r="Q23" s="30">
        <f t="shared" si="11"/>
        <v>0</v>
      </c>
      <c r="R23" s="30">
        <f t="shared" si="10"/>
        <v>0</v>
      </c>
      <c r="S23" s="30">
        <f t="shared" si="10"/>
        <v>0</v>
      </c>
      <c r="T23" s="30">
        <f t="shared" si="10"/>
        <v>0</v>
      </c>
      <c r="U23" s="30">
        <f t="shared" si="10"/>
        <v>0</v>
      </c>
      <c r="V23" s="30">
        <f t="shared" si="10"/>
        <v>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10">
        <v>-2</v>
      </c>
      <c r="AB23" s="14" t="str">
        <f>'Расчет рациона'!D17</f>
        <v>Треска сублимир</v>
      </c>
      <c r="AC23" s="14">
        <f>'Расчет рациона'!K17</f>
        <v>1</v>
      </c>
      <c r="AD23" s="14">
        <f>'Расчет рациона'!L17</f>
        <v>0</v>
      </c>
      <c r="AE23" s="14">
        <f>'Расчет рациона'!M17</f>
        <v>1</v>
      </c>
      <c r="AF23" s="14">
        <f>'Расчет рациона'!N17</f>
        <v>0</v>
      </c>
      <c r="AG23" s="14">
        <f>'Расчет рациона'!J17</f>
        <v>12.5</v>
      </c>
      <c r="AH23" s="30">
        <f t="shared" si="9"/>
        <v>25</v>
      </c>
      <c r="AI23" s="30">
        <f t="shared" si="3"/>
        <v>4</v>
      </c>
      <c r="AJ23" s="30">
        <f t="shared" si="4"/>
        <v>100</v>
      </c>
      <c r="AK23" s="21">
        <f t="shared" si="5"/>
        <v>12.5</v>
      </c>
      <c r="AL23" s="22">
        <f t="shared" si="6"/>
        <v>0</v>
      </c>
      <c r="AM23" s="22">
        <f t="shared" si="7"/>
        <v>12.5</v>
      </c>
      <c r="AN23" s="22">
        <f t="shared" si="8"/>
        <v>0</v>
      </c>
    </row>
    <row r="24" spans="1:40" ht="12.75">
      <c r="A24" s="9"/>
      <c r="B24" s="30">
        <f t="shared" si="1"/>
        <v>0</v>
      </c>
      <c r="C24" s="30">
        <f t="shared" si="11"/>
        <v>0</v>
      </c>
      <c r="D24" s="30">
        <f t="shared" si="11"/>
        <v>0</v>
      </c>
      <c r="E24" s="30">
        <f t="shared" si="11"/>
        <v>0</v>
      </c>
      <c r="F24" s="30">
        <f t="shared" si="11"/>
        <v>0</v>
      </c>
      <c r="G24" s="30">
        <f t="shared" si="11"/>
        <v>0</v>
      </c>
      <c r="H24" s="30">
        <f t="shared" si="11"/>
        <v>0</v>
      </c>
      <c r="I24" s="30">
        <f t="shared" si="11"/>
        <v>0</v>
      </c>
      <c r="J24" s="30">
        <f t="shared" si="11"/>
        <v>0</v>
      </c>
      <c r="K24" s="30">
        <f t="shared" si="11"/>
        <v>0</v>
      </c>
      <c r="L24" s="30">
        <f t="shared" si="11"/>
        <v>0</v>
      </c>
      <c r="M24" s="30">
        <f t="shared" si="11"/>
        <v>0</v>
      </c>
      <c r="N24" s="30">
        <f t="shared" si="11"/>
        <v>0</v>
      </c>
      <c r="O24" s="30">
        <f t="shared" si="11"/>
        <v>0</v>
      </c>
      <c r="P24" s="30">
        <f t="shared" si="11"/>
        <v>0</v>
      </c>
      <c r="Q24" s="30">
        <f t="shared" si="11"/>
        <v>0</v>
      </c>
      <c r="R24" s="30">
        <f t="shared" si="10"/>
        <v>0</v>
      </c>
      <c r="S24" s="30">
        <f t="shared" si="10"/>
        <v>0</v>
      </c>
      <c r="T24" s="30">
        <f t="shared" si="10"/>
        <v>0</v>
      </c>
      <c r="U24" s="30">
        <f t="shared" si="10"/>
        <v>0</v>
      </c>
      <c r="V24" s="30">
        <f t="shared" si="10"/>
        <v>0</v>
      </c>
      <c r="W24" s="30">
        <f t="shared" si="10"/>
        <v>0</v>
      </c>
      <c r="X24" s="30">
        <f t="shared" si="10"/>
        <v>0</v>
      </c>
      <c r="Y24" s="30">
        <f t="shared" si="10"/>
        <v>0</v>
      </c>
      <c r="Z24" s="30">
        <f t="shared" si="10"/>
        <v>0</v>
      </c>
      <c r="AA24" s="10"/>
      <c r="AB24" s="14">
        <f>'Расчет рациона'!D18</f>
        <v>0</v>
      </c>
      <c r="AC24" s="14">
        <f>'Расчет рациона'!K18</f>
        <v>0</v>
      </c>
      <c r="AD24" s="14">
        <f>'Расчет рациона'!L18</f>
        <v>0</v>
      </c>
      <c r="AE24" s="14">
        <f>'Расчет рациона'!M18</f>
        <v>0</v>
      </c>
      <c r="AF24" s="14">
        <f>'Расчет рациона'!N18</f>
        <v>0</v>
      </c>
      <c r="AG24" s="14">
        <f>'Расчет рациона'!J18</f>
        <v>0</v>
      </c>
      <c r="AH24" s="30">
        <f t="shared" si="9"/>
        <v>0</v>
      </c>
      <c r="AI24" s="30">
        <f t="shared" si="3"/>
        <v>0</v>
      </c>
      <c r="AJ24" s="30">
        <f t="shared" si="4"/>
        <v>0</v>
      </c>
      <c r="AK24" s="21">
        <f t="shared" si="5"/>
        <v>0</v>
      </c>
      <c r="AL24" s="22">
        <f t="shared" si="6"/>
        <v>0</v>
      </c>
      <c r="AM24" s="22">
        <f t="shared" si="7"/>
        <v>0</v>
      </c>
      <c r="AN24" s="22">
        <f t="shared" si="8"/>
        <v>0</v>
      </c>
    </row>
    <row r="25" spans="1:40" ht="12.75">
      <c r="A25" s="9"/>
      <c r="B25" s="30">
        <f t="shared" si="1"/>
        <v>1</v>
      </c>
      <c r="C25" s="30">
        <f t="shared" si="11"/>
        <v>1</v>
      </c>
      <c r="D25" s="30">
        <f t="shared" si="11"/>
        <v>1</v>
      </c>
      <c r="E25" s="30">
        <f t="shared" si="11"/>
        <v>1</v>
      </c>
      <c r="F25" s="30">
        <f t="shared" si="11"/>
        <v>1</v>
      </c>
      <c r="G25" s="30">
        <f t="shared" si="11"/>
        <v>1</v>
      </c>
      <c r="H25" s="30">
        <f t="shared" si="11"/>
        <v>1</v>
      </c>
      <c r="I25" s="30">
        <f t="shared" si="11"/>
        <v>1</v>
      </c>
      <c r="J25" s="30">
        <f t="shared" si="11"/>
        <v>1</v>
      </c>
      <c r="K25" s="30">
        <f t="shared" si="11"/>
        <v>1</v>
      </c>
      <c r="L25" s="30">
        <f t="shared" si="11"/>
        <v>1</v>
      </c>
      <c r="M25" s="30">
        <f t="shared" si="11"/>
        <v>1</v>
      </c>
      <c r="N25" s="30">
        <f t="shared" si="11"/>
        <v>0</v>
      </c>
      <c r="O25" s="30">
        <f t="shared" si="11"/>
        <v>0</v>
      </c>
      <c r="P25" s="30">
        <f t="shared" si="11"/>
        <v>0</v>
      </c>
      <c r="Q25" s="30">
        <f t="shared" si="11"/>
        <v>0</v>
      </c>
      <c r="R25" s="30">
        <f t="shared" si="10"/>
        <v>0</v>
      </c>
      <c r="S25" s="30">
        <f t="shared" si="10"/>
        <v>0</v>
      </c>
      <c r="T25" s="30">
        <f t="shared" si="10"/>
        <v>0</v>
      </c>
      <c r="U25" s="30">
        <f t="shared" si="10"/>
        <v>0</v>
      </c>
      <c r="V25" s="30">
        <f t="shared" si="10"/>
        <v>0</v>
      </c>
      <c r="W25" s="30">
        <f t="shared" si="10"/>
        <v>0</v>
      </c>
      <c r="X25" s="30">
        <f t="shared" si="10"/>
        <v>0</v>
      </c>
      <c r="Y25" s="30">
        <f t="shared" si="10"/>
        <v>0</v>
      </c>
      <c r="Z25" s="30">
        <f t="shared" si="10"/>
        <v>0</v>
      </c>
      <c r="AA25" s="10"/>
      <c r="AB25" s="14" t="str">
        <f>'Расчет рациона'!D19</f>
        <v>Колбаса сырокопч.</v>
      </c>
      <c r="AC25" s="14">
        <f>'Расчет рациона'!K19</f>
        <v>1</v>
      </c>
      <c r="AD25" s="14">
        <f>'Расчет рациона'!L19</f>
        <v>1</v>
      </c>
      <c r="AE25" s="14">
        <f>'Расчет рациона'!M19</f>
        <v>1</v>
      </c>
      <c r="AF25" s="14">
        <f>'Расчет рациона'!N19</f>
        <v>1</v>
      </c>
      <c r="AG25" s="14">
        <f>'Расчет рациона'!J19</f>
        <v>45</v>
      </c>
      <c r="AH25" s="30">
        <f t="shared" si="9"/>
        <v>90</v>
      </c>
      <c r="AI25" s="30">
        <f t="shared" si="3"/>
        <v>12</v>
      </c>
      <c r="AJ25" s="30">
        <f t="shared" si="4"/>
        <v>1080</v>
      </c>
      <c r="AK25" s="21">
        <f t="shared" si="5"/>
        <v>45</v>
      </c>
      <c r="AL25" s="22">
        <f t="shared" si="6"/>
        <v>45</v>
      </c>
      <c r="AM25" s="22">
        <f t="shared" si="7"/>
        <v>45</v>
      </c>
      <c r="AN25" s="22">
        <f t="shared" si="8"/>
        <v>45</v>
      </c>
    </row>
    <row r="26" spans="1:40" ht="12.75">
      <c r="A26" s="9"/>
      <c r="B26" s="30">
        <f t="shared" si="1"/>
        <v>0</v>
      </c>
      <c r="C26" s="30">
        <f t="shared" si="11"/>
        <v>0</v>
      </c>
      <c r="D26" s="30">
        <f t="shared" si="11"/>
        <v>0</v>
      </c>
      <c r="E26" s="30">
        <f t="shared" si="11"/>
        <v>0</v>
      </c>
      <c r="F26" s="30">
        <f t="shared" si="11"/>
        <v>0</v>
      </c>
      <c r="G26" s="30">
        <f t="shared" si="11"/>
        <v>0</v>
      </c>
      <c r="H26" s="30">
        <f t="shared" si="11"/>
        <v>0</v>
      </c>
      <c r="I26" s="30">
        <f t="shared" si="11"/>
        <v>0</v>
      </c>
      <c r="J26" s="30">
        <f t="shared" si="11"/>
        <v>0</v>
      </c>
      <c r="K26" s="30">
        <f t="shared" si="11"/>
        <v>0</v>
      </c>
      <c r="L26" s="30">
        <f t="shared" si="11"/>
        <v>0</v>
      </c>
      <c r="M26" s="30">
        <f t="shared" si="11"/>
        <v>0</v>
      </c>
      <c r="N26" s="30">
        <f t="shared" si="11"/>
        <v>0</v>
      </c>
      <c r="O26" s="30">
        <f t="shared" si="11"/>
        <v>0</v>
      </c>
      <c r="P26" s="30">
        <f t="shared" si="11"/>
        <v>0</v>
      </c>
      <c r="Q26" s="30">
        <f t="shared" si="11"/>
        <v>0</v>
      </c>
      <c r="R26" s="30">
        <f t="shared" si="10"/>
        <v>0</v>
      </c>
      <c r="S26" s="30">
        <f t="shared" si="10"/>
        <v>0</v>
      </c>
      <c r="T26" s="30">
        <f t="shared" si="10"/>
        <v>0</v>
      </c>
      <c r="U26" s="30">
        <f t="shared" si="10"/>
        <v>0</v>
      </c>
      <c r="V26" s="30">
        <f t="shared" si="10"/>
        <v>0</v>
      </c>
      <c r="W26" s="30">
        <f t="shared" si="10"/>
        <v>0</v>
      </c>
      <c r="X26" s="30">
        <f t="shared" si="10"/>
        <v>0</v>
      </c>
      <c r="Y26" s="30">
        <f t="shared" si="10"/>
        <v>0</v>
      </c>
      <c r="Z26" s="30">
        <f t="shared" si="10"/>
        <v>0</v>
      </c>
      <c r="AA26" s="10"/>
      <c r="AB26" s="14">
        <f>'Расчет рациона'!D20</f>
        <v>0</v>
      </c>
      <c r="AC26" s="14">
        <f>'Расчет рациона'!K20</f>
        <v>0</v>
      </c>
      <c r="AD26" s="14">
        <f>'Расчет рациона'!L20</f>
        <v>0</v>
      </c>
      <c r="AE26" s="14">
        <f>'Расчет рациона'!M20</f>
        <v>0</v>
      </c>
      <c r="AF26" s="14">
        <f>'Расчет рациона'!N20</f>
        <v>0</v>
      </c>
      <c r="AG26" s="14">
        <f>'Расчет рациона'!J20</f>
        <v>0</v>
      </c>
      <c r="AH26" s="30">
        <f t="shared" si="9"/>
        <v>0</v>
      </c>
      <c r="AI26" s="30">
        <f t="shared" si="3"/>
        <v>0</v>
      </c>
      <c r="AJ26" s="30">
        <f t="shared" si="4"/>
        <v>0</v>
      </c>
      <c r="AK26" s="21">
        <f t="shared" si="5"/>
        <v>0</v>
      </c>
      <c r="AL26" s="22">
        <f t="shared" si="6"/>
        <v>0</v>
      </c>
      <c r="AM26" s="22">
        <f t="shared" si="7"/>
        <v>0</v>
      </c>
      <c r="AN26" s="22">
        <f t="shared" si="8"/>
        <v>0</v>
      </c>
    </row>
    <row r="27" spans="1:40" ht="12.75">
      <c r="A27" s="9"/>
      <c r="B27" s="30">
        <f t="shared" si="1"/>
        <v>0</v>
      </c>
      <c r="C27" s="30">
        <f t="shared" si="11"/>
        <v>0</v>
      </c>
      <c r="D27" s="30">
        <f t="shared" si="11"/>
        <v>0</v>
      </c>
      <c r="E27" s="30">
        <f t="shared" si="11"/>
        <v>0</v>
      </c>
      <c r="F27" s="30">
        <f t="shared" si="11"/>
        <v>0</v>
      </c>
      <c r="G27" s="30">
        <f t="shared" si="11"/>
        <v>0</v>
      </c>
      <c r="H27" s="30">
        <f t="shared" si="11"/>
        <v>0</v>
      </c>
      <c r="I27" s="30">
        <f t="shared" si="11"/>
        <v>0</v>
      </c>
      <c r="J27" s="30">
        <f t="shared" si="11"/>
        <v>0</v>
      </c>
      <c r="K27" s="30">
        <f t="shared" si="11"/>
        <v>0</v>
      </c>
      <c r="L27" s="30">
        <f t="shared" si="11"/>
        <v>0</v>
      </c>
      <c r="M27" s="30">
        <f t="shared" si="11"/>
        <v>0</v>
      </c>
      <c r="N27" s="30">
        <f t="shared" si="11"/>
        <v>0</v>
      </c>
      <c r="O27" s="30">
        <f t="shared" si="11"/>
        <v>0</v>
      </c>
      <c r="P27" s="30">
        <f t="shared" si="11"/>
        <v>0</v>
      </c>
      <c r="Q27" s="30">
        <f t="shared" si="11"/>
        <v>0</v>
      </c>
      <c r="R27" s="30">
        <f t="shared" si="10"/>
        <v>0</v>
      </c>
      <c r="S27" s="30">
        <f t="shared" si="10"/>
        <v>0</v>
      </c>
      <c r="T27" s="30">
        <f t="shared" si="10"/>
        <v>0</v>
      </c>
      <c r="U27" s="30">
        <f t="shared" si="10"/>
        <v>0</v>
      </c>
      <c r="V27" s="30">
        <f t="shared" si="10"/>
        <v>0</v>
      </c>
      <c r="W27" s="30">
        <f t="shared" si="10"/>
        <v>0</v>
      </c>
      <c r="X27" s="30">
        <f t="shared" si="10"/>
        <v>0</v>
      </c>
      <c r="Y27" s="30">
        <f t="shared" si="10"/>
        <v>0</v>
      </c>
      <c r="Z27" s="30">
        <f t="shared" si="10"/>
        <v>0</v>
      </c>
      <c r="AA27" s="10"/>
      <c r="AB27" s="14">
        <f>'Расчет рациона'!D21</f>
        <v>0</v>
      </c>
      <c r="AC27" s="14">
        <f>'Расчет рациона'!K21</f>
        <v>0</v>
      </c>
      <c r="AD27" s="14">
        <f>'Расчет рациона'!L21</f>
        <v>0</v>
      </c>
      <c r="AE27" s="14">
        <f>'Расчет рациона'!M21</f>
        <v>0</v>
      </c>
      <c r="AF27" s="14">
        <f>'Расчет рациона'!N21</f>
        <v>0</v>
      </c>
      <c r="AG27" s="14">
        <f>'Расчет рациона'!J21</f>
        <v>0</v>
      </c>
      <c r="AH27" s="30">
        <f t="shared" si="9"/>
        <v>0</v>
      </c>
      <c r="AI27" s="30">
        <f t="shared" si="3"/>
        <v>0</v>
      </c>
      <c r="AJ27" s="30">
        <f t="shared" si="4"/>
        <v>0</v>
      </c>
      <c r="AK27" s="21">
        <f t="shared" si="5"/>
        <v>0</v>
      </c>
      <c r="AL27" s="22">
        <f t="shared" si="6"/>
        <v>0</v>
      </c>
      <c r="AM27" s="22">
        <f t="shared" si="7"/>
        <v>0</v>
      </c>
      <c r="AN27" s="22">
        <f t="shared" si="8"/>
        <v>0</v>
      </c>
    </row>
    <row r="28" spans="1:40" ht="12.75">
      <c r="A28" s="9"/>
      <c r="B28" s="30">
        <f t="shared" si="1"/>
        <v>1</v>
      </c>
      <c r="C28" s="30">
        <f t="shared" si="11"/>
        <v>0</v>
      </c>
      <c r="D28" s="30">
        <f t="shared" si="11"/>
        <v>0</v>
      </c>
      <c r="E28" s="30">
        <f t="shared" si="11"/>
        <v>0</v>
      </c>
      <c r="F28" s="30">
        <f t="shared" si="11"/>
        <v>1</v>
      </c>
      <c r="G28" s="30">
        <f t="shared" si="11"/>
        <v>0</v>
      </c>
      <c r="H28" s="30">
        <f t="shared" si="11"/>
        <v>0</v>
      </c>
      <c r="I28" s="30">
        <f t="shared" si="11"/>
        <v>0</v>
      </c>
      <c r="J28" s="30">
        <f t="shared" si="11"/>
        <v>1</v>
      </c>
      <c r="K28" s="30">
        <f t="shared" si="11"/>
        <v>0</v>
      </c>
      <c r="L28" s="30">
        <f t="shared" si="11"/>
        <v>0</v>
      </c>
      <c r="M28" s="30">
        <f t="shared" si="11"/>
        <v>0</v>
      </c>
      <c r="N28" s="30">
        <f t="shared" si="11"/>
        <v>0</v>
      </c>
      <c r="O28" s="30">
        <f t="shared" si="11"/>
        <v>0</v>
      </c>
      <c r="P28" s="30">
        <f t="shared" si="11"/>
        <v>0</v>
      </c>
      <c r="Q28" s="30">
        <f t="shared" si="11"/>
        <v>0</v>
      </c>
      <c r="R28" s="30">
        <f t="shared" si="10"/>
        <v>0</v>
      </c>
      <c r="S28" s="30">
        <f t="shared" si="10"/>
        <v>0</v>
      </c>
      <c r="T28" s="30">
        <f t="shared" si="10"/>
        <v>0</v>
      </c>
      <c r="U28" s="30">
        <f t="shared" si="10"/>
        <v>0</v>
      </c>
      <c r="V28" s="30">
        <f t="shared" si="10"/>
        <v>0</v>
      </c>
      <c r="W28" s="30">
        <f t="shared" si="10"/>
        <v>0</v>
      </c>
      <c r="X28" s="30">
        <f t="shared" si="10"/>
        <v>0</v>
      </c>
      <c r="Y28" s="30">
        <f t="shared" si="10"/>
        <v>0</v>
      </c>
      <c r="Z28" s="30">
        <f t="shared" si="10"/>
        <v>0</v>
      </c>
      <c r="AA28" s="10"/>
      <c r="AB28" s="14" t="str">
        <f>'Расчет рациона'!D22</f>
        <v>Мясо вакуум</v>
      </c>
      <c r="AC28" s="14">
        <f>'Расчет рациона'!K22</f>
        <v>1</v>
      </c>
      <c r="AD28" s="14">
        <f>'Расчет рациона'!L22</f>
        <v>0</v>
      </c>
      <c r="AE28" s="14">
        <f>'Расчет рациона'!M22</f>
        <v>0</v>
      </c>
      <c r="AF28" s="14">
        <f>'Расчет рациона'!N22</f>
        <v>0</v>
      </c>
      <c r="AG28" s="14">
        <f>'Расчет рациона'!J22</f>
        <v>39</v>
      </c>
      <c r="AH28" s="30">
        <f t="shared" si="9"/>
        <v>78</v>
      </c>
      <c r="AI28" s="30">
        <f aca="true" t="shared" si="12" ref="AI28:AI43">SUM(A28:AA28)</f>
        <v>3</v>
      </c>
      <c r="AJ28" s="30">
        <f aca="true" t="shared" si="13" ref="AJ28:AJ43">AH28*AI28</f>
        <v>234</v>
      </c>
      <c r="AK28" s="21">
        <f t="shared" si="5"/>
        <v>39</v>
      </c>
      <c r="AL28" s="22">
        <f t="shared" si="6"/>
        <v>0</v>
      </c>
      <c r="AM28" s="22">
        <f t="shared" si="7"/>
        <v>0</v>
      </c>
      <c r="AN28" s="22">
        <f t="shared" si="8"/>
        <v>0</v>
      </c>
    </row>
    <row r="29" spans="1:40" ht="12.75">
      <c r="A29" s="9"/>
      <c r="B29" s="30">
        <f t="shared" si="1"/>
        <v>1</v>
      </c>
      <c r="C29" s="30">
        <f t="shared" si="11"/>
        <v>1</v>
      </c>
      <c r="D29" s="30">
        <f t="shared" si="11"/>
        <v>1</v>
      </c>
      <c r="E29" s="30">
        <f t="shared" si="11"/>
        <v>0</v>
      </c>
      <c r="F29" s="30">
        <f t="shared" si="11"/>
        <v>1</v>
      </c>
      <c r="G29" s="30">
        <f t="shared" si="11"/>
        <v>1</v>
      </c>
      <c r="H29" s="30">
        <f t="shared" si="11"/>
        <v>1</v>
      </c>
      <c r="I29" s="30">
        <f t="shared" si="11"/>
        <v>0</v>
      </c>
      <c r="J29" s="30">
        <f t="shared" si="11"/>
        <v>1</v>
      </c>
      <c r="K29" s="30">
        <f t="shared" si="11"/>
        <v>1</v>
      </c>
      <c r="L29" s="30">
        <f t="shared" si="11"/>
        <v>1</v>
      </c>
      <c r="M29" s="30">
        <f t="shared" si="11"/>
        <v>0</v>
      </c>
      <c r="N29" s="30">
        <f t="shared" si="11"/>
        <v>0</v>
      </c>
      <c r="O29" s="30">
        <f t="shared" si="11"/>
        <v>0</v>
      </c>
      <c r="P29" s="30">
        <f t="shared" si="11"/>
        <v>0</v>
      </c>
      <c r="Q29" s="30">
        <f t="shared" si="11"/>
        <v>0</v>
      </c>
      <c r="R29" s="30">
        <f t="shared" si="10"/>
        <v>0</v>
      </c>
      <c r="S29" s="30">
        <f t="shared" si="10"/>
        <v>0</v>
      </c>
      <c r="T29" s="30">
        <f t="shared" si="10"/>
        <v>0</v>
      </c>
      <c r="U29" s="30">
        <f t="shared" si="10"/>
        <v>0</v>
      </c>
      <c r="V29" s="30">
        <f t="shared" si="10"/>
        <v>0</v>
      </c>
      <c r="W29" s="30">
        <f t="shared" si="10"/>
        <v>0</v>
      </c>
      <c r="X29" s="30">
        <f t="shared" si="10"/>
        <v>0</v>
      </c>
      <c r="Y29" s="30">
        <f t="shared" si="10"/>
        <v>0</v>
      </c>
      <c r="Z29" s="30">
        <f t="shared" si="10"/>
        <v>0</v>
      </c>
      <c r="AA29" s="10"/>
      <c r="AB29" s="14" t="str">
        <f>'Расчет рациона'!D23</f>
        <v>Сыр (50% жирн.)</v>
      </c>
      <c r="AC29" s="14">
        <f>'Расчет рациона'!K23</f>
        <v>1</v>
      </c>
      <c r="AD29" s="14">
        <f>'Расчет рациона'!L23</f>
        <v>1</v>
      </c>
      <c r="AE29" s="14">
        <f>'Расчет рациона'!M23</f>
        <v>1</v>
      </c>
      <c r="AF29" s="14">
        <f>'Расчет рациона'!N23</f>
        <v>0</v>
      </c>
      <c r="AG29" s="14">
        <f>'Расчет рациона'!J23</f>
        <v>31</v>
      </c>
      <c r="AH29" s="30">
        <f t="shared" si="9"/>
        <v>62</v>
      </c>
      <c r="AI29" s="30">
        <f t="shared" si="12"/>
        <v>9</v>
      </c>
      <c r="AJ29" s="30">
        <f t="shared" si="13"/>
        <v>558</v>
      </c>
      <c r="AK29" s="21">
        <f t="shared" si="5"/>
        <v>31</v>
      </c>
      <c r="AL29" s="22">
        <f t="shared" si="6"/>
        <v>31</v>
      </c>
      <c r="AM29" s="22">
        <f t="shared" si="7"/>
        <v>31</v>
      </c>
      <c r="AN29" s="22">
        <f t="shared" si="8"/>
        <v>0</v>
      </c>
    </row>
    <row r="30" spans="1:40" ht="12.75">
      <c r="A30" s="9"/>
      <c r="B30" s="30">
        <f t="shared" si="1"/>
        <v>0</v>
      </c>
      <c r="C30" s="30">
        <f t="shared" si="11"/>
        <v>0</v>
      </c>
      <c r="D30" s="30">
        <f t="shared" si="11"/>
        <v>0</v>
      </c>
      <c r="E30" s="30">
        <f t="shared" si="11"/>
        <v>0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0</v>
      </c>
      <c r="R30" s="30">
        <f t="shared" si="10"/>
        <v>0</v>
      </c>
      <c r="S30" s="30">
        <f t="shared" si="10"/>
        <v>0</v>
      </c>
      <c r="T30" s="30">
        <f t="shared" si="10"/>
        <v>0</v>
      </c>
      <c r="U30" s="30">
        <f t="shared" si="10"/>
        <v>0</v>
      </c>
      <c r="V30" s="30">
        <f t="shared" si="10"/>
        <v>0</v>
      </c>
      <c r="W30" s="30">
        <f t="shared" si="10"/>
        <v>0</v>
      </c>
      <c r="X30" s="30">
        <f t="shared" si="10"/>
        <v>0</v>
      </c>
      <c r="Y30" s="30">
        <f t="shared" si="10"/>
        <v>0</v>
      </c>
      <c r="Z30" s="30">
        <f t="shared" si="10"/>
        <v>0</v>
      </c>
      <c r="AA30" s="10"/>
      <c r="AB30" s="14">
        <f>'Расчет рациона'!D24</f>
        <v>0</v>
      </c>
      <c r="AC30" s="14">
        <f>'Расчет рациона'!K24</f>
        <v>0</v>
      </c>
      <c r="AD30" s="14">
        <f>'Расчет рациона'!L24</f>
        <v>0</v>
      </c>
      <c r="AE30" s="14">
        <f>'Расчет рациона'!M24</f>
        <v>0</v>
      </c>
      <c r="AF30" s="14">
        <f>'Расчет рациона'!N24</f>
        <v>0</v>
      </c>
      <c r="AG30" s="14">
        <f>'Расчет рациона'!J24</f>
        <v>0</v>
      </c>
      <c r="AH30" s="30">
        <f t="shared" si="9"/>
        <v>0</v>
      </c>
      <c r="AI30" s="30">
        <f t="shared" si="12"/>
        <v>0</v>
      </c>
      <c r="AJ30" s="30">
        <f t="shared" si="13"/>
        <v>0</v>
      </c>
      <c r="AK30" s="21">
        <f t="shared" si="5"/>
        <v>0</v>
      </c>
      <c r="AL30" s="22">
        <f t="shared" si="6"/>
        <v>0</v>
      </c>
      <c r="AM30" s="22">
        <f t="shared" si="7"/>
        <v>0</v>
      </c>
      <c r="AN30" s="22">
        <f t="shared" si="8"/>
        <v>0</v>
      </c>
    </row>
    <row r="31" spans="1:40" ht="12.75">
      <c r="A31" s="9"/>
      <c r="B31" s="30">
        <f t="shared" si="1"/>
        <v>0</v>
      </c>
      <c r="C31" s="30">
        <f t="shared" si="11"/>
        <v>0</v>
      </c>
      <c r="D31" s="30">
        <f t="shared" si="11"/>
        <v>0</v>
      </c>
      <c r="E31" s="30">
        <f t="shared" si="11"/>
        <v>0</v>
      </c>
      <c r="F31" s="30">
        <f t="shared" si="11"/>
        <v>0</v>
      </c>
      <c r="G31" s="30">
        <f t="shared" si="11"/>
        <v>0</v>
      </c>
      <c r="H31" s="30">
        <f t="shared" si="11"/>
        <v>0</v>
      </c>
      <c r="I31" s="30">
        <f t="shared" si="11"/>
        <v>0</v>
      </c>
      <c r="J31" s="30">
        <f t="shared" si="11"/>
        <v>0</v>
      </c>
      <c r="K31" s="30">
        <f t="shared" si="11"/>
        <v>0</v>
      </c>
      <c r="L31" s="30">
        <f t="shared" si="11"/>
        <v>0</v>
      </c>
      <c r="M31" s="30">
        <f t="shared" si="11"/>
        <v>0</v>
      </c>
      <c r="N31" s="30">
        <f t="shared" si="11"/>
        <v>0</v>
      </c>
      <c r="O31" s="30">
        <f t="shared" si="11"/>
        <v>0</v>
      </c>
      <c r="P31" s="30">
        <f t="shared" si="11"/>
        <v>0</v>
      </c>
      <c r="Q31" s="30">
        <f t="shared" si="11"/>
        <v>0</v>
      </c>
      <c r="R31" s="30">
        <f t="shared" si="10"/>
        <v>0</v>
      </c>
      <c r="S31" s="30">
        <f t="shared" si="10"/>
        <v>0</v>
      </c>
      <c r="T31" s="30">
        <f t="shared" si="10"/>
        <v>0</v>
      </c>
      <c r="U31" s="30">
        <f t="shared" si="10"/>
        <v>0</v>
      </c>
      <c r="V31" s="30">
        <f t="shared" si="10"/>
        <v>0</v>
      </c>
      <c r="W31" s="30">
        <f t="shared" si="10"/>
        <v>0</v>
      </c>
      <c r="X31" s="30">
        <f t="shared" si="10"/>
        <v>0</v>
      </c>
      <c r="Y31" s="30">
        <f t="shared" si="10"/>
        <v>0</v>
      </c>
      <c r="Z31" s="30">
        <f t="shared" si="10"/>
        <v>0</v>
      </c>
      <c r="AA31" s="10">
        <v>2</v>
      </c>
      <c r="AB31" s="14" t="str">
        <f>'Расчет рациона'!D25</f>
        <v>Масло растительн</v>
      </c>
      <c r="AC31" s="14">
        <f>'Расчет рациона'!K25</f>
        <v>0</v>
      </c>
      <c r="AD31" s="14">
        <f>'Расчет рациона'!L25</f>
        <v>0</v>
      </c>
      <c r="AE31" s="14">
        <f>'Расчет рациона'!M25</f>
        <v>0</v>
      </c>
      <c r="AF31" s="14">
        <f>'Расчет рациона'!N25</f>
        <v>0</v>
      </c>
      <c r="AG31" s="14">
        <f>'Расчет рациона'!J25</f>
        <v>15</v>
      </c>
      <c r="AH31" s="30">
        <f t="shared" si="9"/>
        <v>30</v>
      </c>
      <c r="AI31" s="30">
        <f t="shared" si="12"/>
        <v>2</v>
      </c>
      <c r="AJ31" s="30">
        <f t="shared" si="13"/>
        <v>60</v>
      </c>
      <c r="AK31" s="21">
        <f t="shared" si="5"/>
        <v>0</v>
      </c>
      <c r="AL31" s="22">
        <f t="shared" si="6"/>
        <v>0</v>
      </c>
      <c r="AM31" s="22">
        <f t="shared" si="7"/>
        <v>0</v>
      </c>
      <c r="AN31" s="22">
        <f t="shared" si="8"/>
        <v>0</v>
      </c>
    </row>
    <row r="32" spans="1:40" ht="12.75">
      <c r="A32" s="9"/>
      <c r="B32" s="30">
        <f t="shared" si="1"/>
        <v>1</v>
      </c>
      <c r="C32" s="30">
        <f aca="true" t="shared" si="14" ref="C32:Q37">IF(C$10=1,$AC32,IF(C$10=2,$AD32,IF(C$10=3,$AE32,IF(C$10=4,$AF32,0))))</f>
        <v>1</v>
      </c>
      <c r="D32" s="30">
        <f t="shared" si="14"/>
        <v>1</v>
      </c>
      <c r="E32" s="30">
        <f t="shared" si="14"/>
        <v>1</v>
      </c>
      <c r="F32" s="30">
        <f t="shared" si="14"/>
        <v>1</v>
      </c>
      <c r="G32" s="30">
        <f t="shared" si="14"/>
        <v>1</v>
      </c>
      <c r="H32" s="30">
        <f t="shared" si="14"/>
        <v>1</v>
      </c>
      <c r="I32" s="30">
        <f t="shared" si="14"/>
        <v>1</v>
      </c>
      <c r="J32" s="30">
        <f t="shared" si="14"/>
        <v>1</v>
      </c>
      <c r="K32" s="30">
        <f t="shared" si="14"/>
        <v>1</v>
      </c>
      <c r="L32" s="30">
        <f t="shared" si="14"/>
        <v>1</v>
      </c>
      <c r="M32" s="30">
        <f t="shared" si="14"/>
        <v>1</v>
      </c>
      <c r="N32" s="30">
        <f t="shared" si="14"/>
        <v>0</v>
      </c>
      <c r="O32" s="30">
        <f t="shared" si="14"/>
        <v>0</v>
      </c>
      <c r="P32" s="30">
        <f t="shared" si="14"/>
        <v>0</v>
      </c>
      <c r="Q32" s="30">
        <f t="shared" si="14"/>
        <v>0</v>
      </c>
      <c r="R32" s="30">
        <f t="shared" si="10"/>
        <v>0</v>
      </c>
      <c r="S32" s="30">
        <f t="shared" si="10"/>
        <v>0</v>
      </c>
      <c r="T32" s="30">
        <f t="shared" si="10"/>
        <v>0</v>
      </c>
      <c r="U32" s="30">
        <f t="shared" si="10"/>
        <v>0</v>
      </c>
      <c r="V32" s="30">
        <f t="shared" si="10"/>
        <v>0</v>
      </c>
      <c r="W32" s="30">
        <f t="shared" si="10"/>
        <v>0</v>
      </c>
      <c r="X32" s="30">
        <f t="shared" si="10"/>
        <v>0</v>
      </c>
      <c r="Y32" s="30">
        <f t="shared" si="10"/>
        <v>0</v>
      </c>
      <c r="Z32" s="30">
        <f t="shared" si="10"/>
        <v>0</v>
      </c>
      <c r="AA32" s="10"/>
      <c r="AB32" s="14" t="str">
        <f>'Расчет рациона'!D26</f>
        <v>Масло топленое</v>
      </c>
      <c r="AC32" s="14">
        <f>'Расчет рациона'!K26</f>
        <v>1</v>
      </c>
      <c r="AD32" s="14">
        <f>'Расчет рациона'!L26</f>
        <v>1</v>
      </c>
      <c r="AE32" s="14">
        <f>'Расчет рациона'!M26</f>
        <v>1</v>
      </c>
      <c r="AF32" s="14">
        <f>'Расчет рациона'!N26</f>
        <v>1</v>
      </c>
      <c r="AG32" s="14">
        <f>'Расчет рациона'!J26</f>
        <v>14</v>
      </c>
      <c r="AH32" s="30">
        <f t="shared" si="9"/>
        <v>28</v>
      </c>
      <c r="AI32" s="30">
        <f t="shared" si="12"/>
        <v>12</v>
      </c>
      <c r="AJ32" s="30">
        <f t="shared" si="13"/>
        <v>336</v>
      </c>
      <c r="AK32" s="21">
        <f t="shared" si="5"/>
        <v>14</v>
      </c>
      <c r="AL32" s="22">
        <f t="shared" si="6"/>
        <v>14</v>
      </c>
      <c r="AM32" s="22">
        <f t="shared" si="7"/>
        <v>14</v>
      </c>
      <c r="AN32" s="22">
        <f t="shared" si="8"/>
        <v>14</v>
      </c>
    </row>
    <row r="33" spans="1:40" ht="12.75">
      <c r="A33" s="9"/>
      <c r="B33" s="30">
        <f t="shared" si="1"/>
        <v>0</v>
      </c>
      <c r="C33" s="30">
        <f t="shared" si="14"/>
        <v>0</v>
      </c>
      <c r="D33" s="30">
        <f t="shared" si="14"/>
        <v>0</v>
      </c>
      <c r="E33" s="30">
        <f t="shared" si="14"/>
        <v>0</v>
      </c>
      <c r="F33" s="30">
        <f t="shared" si="14"/>
        <v>0</v>
      </c>
      <c r="G33" s="30">
        <f t="shared" si="14"/>
        <v>0</v>
      </c>
      <c r="H33" s="30">
        <f t="shared" si="14"/>
        <v>0</v>
      </c>
      <c r="I33" s="30">
        <f t="shared" si="14"/>
        <v>0</v>
      </c>
      <c r="J33" s="30">
        <f t="shared" si="14"/>
        <v>0</v>
      </c>
      <c r="K33" s="30">
        <f t="shared" si="14"/>
        <v>0</v>
      </c>
      <c r="L33" s="30">
        <f t="shared" si="14"/>
        <v>0</v>
      </c>
      <c r="M33" s="30">
        <f t="shared" si="14"/>
        <v>0</v>
      </c>
      <c r="N33" s="30">
        <f t="shared" si="14"/>
        <v>0</v>
      </c>
      <c r="O33" s="30">
        <f t="shared" si="14"/>
        <v>0</v>
      </c>
      <c r="P33" s="30">
        <f t="shared" si="14"/>
        <v>0</v>
      </c>
      <c r="Q33" s="30">
        <f t="shared" si="14"/>
        <v>0</v>
      </c>
      <c r="R33" s="30">
        <f t="shared" si="10"/>
        <v>0</v>
      </c>
      <c r="S33" s="30">
        <f t="shared" si="10"/>
        <v>0</v>
      </c>
      <c r="T33" s="30">
        <f t="shared" si="10"/>
        <v>0</v>
      </c>
      <c r="U33" s="30">
        <f t="shared" si="10"/>
        <v>0</v>
      </c>
      <c r="V33" s="30">
        <f t="shared" si="10"/>
        <v>0</v>
      </c>
      <c r="W33" s="30">
        <f t="shared" si="10"/>
        <v>0</v>
      </c>
      <c r="X33" s="30">
        <f t="shared" si="10"/>
        <v>0</v>
      </c>
      <c r="Y33" s="30">
        <f t="shared" si="10"/>
        <v>0</v>
      </c>
      <c r="Z33" s="30">
        <f t="shared" si="10"/>
        <v>0</v>
      </c>
      <c r="AA33" s="10">
        <v>1</v>
      </c>
      <c r="AB33" s="14" t="str">
        <f>'Расчет рациона'!D27</f>
        <v>Масло сублиме</v>
      </c>
      <c r="AC33" s="14">
        <f>'Расчет рациона'!K27</f>
        <v>0</v>
      </c>
      <c r="AD33" s="14">
        <f>'Расчет рациона'!L27</f>
        <v>0</v>
      </c>
      <c r="AE33" s="14">
        <f>'Расчет рациона'!M27</f>
        <v>0</v>
      </c>
      <c r="AF33" s="14">
        <f>'Расчет рациона'!N27</f>
        <v>0</v>
      </c>
      <c r="AG33" s="14">
        <f>'Расчет рациона'!J27</f>
        <v>10</v>
      </c>
      <c r="AH33" s="30">
        <f t="shared" si="9"/>
        <v>20</v>
      </c>
      <c r="AI33" s="30">
        <f t="shared" si="12"/>
        <v>1</v>
      </c>
      <c r="AJ33" s="30">
        <f t="shared" si="13"/>
        <v>20</v>
      </c>
      <c r="AK33" s="21">
        <f t="shared" si="5"/>
        <v>0</v>
      </c>
      <c r="AL33" s="22">
        <f t="shared" si="6"/>
        <v>0</v>
      </c>
      <c r="AM33" s="22">
        <f t="shared" si="7"/>
        <v>0</v>
      </c>
      <c r="AN33" s="22">
        <f t="shared" si="8"/>
        <v>0</v>
      </c>
    </row>
    <row r="34" spans="1:40" ht="12.75">
      <c r="A34" s="9"/>
      <c r="B34" s="30">
        <f t="shared" si="1"/>
        <v>0</v>
      </c>
      <c r="C34" s="30">
        <f t="shared" si="14"/>
        <v>0</v>
      </c>
      <c r="D34" s="30">
        <f t="shared" si="14"/>
        <v>0</v>
      </c>
      <c r="E34" s="30">
        <f t="shared" si="14"/>
        <v>0</v>
      </c>
      <c r="F34" s="30">
        <f t="shared" si="14"/>
        <v>0</v>
      </c>
      <c r="G34" s="30">
        <f t="shared" si="14"/>
        <v>0</v>
      </c>
      <c r="H34" s="30">
        <f t="shared" si="14"/>
        <v>0</v>
      </c>
      <c r="I34" s="30">
        <f t="shared" si="14"/>
        <v>0</v>
      </c>
      <c r="J34" s="30">
        <f t="shared" si="14"/>
        <v>0</v>
      </c>
      <c r="K34" s="30">
        <f t="shared" si="14"/>
        <v>0</v>
      </c>
      <c r="L34" s="30">
        <f t="shared" si="14"/>
        <v>0</v>
      </c>
      <c r="M34" s="30">
        <f t="shared" si="14"/>
        <v>0</v>
      </c>
      <c r="N34" s="30">
        <f t="shared" si="14"/>
        <v>0</v>
      </c>
      <c r="O34" s="30">
        <f t="shared" si="14"/>
        <v>0</v>
      </c>
      <c r="P34" s="30">
        <f t="shared" si="14"/>
        <v>0</v>
      </c>
      <c r="Q34" s="30">
        <f t="shared" si="14"/>
        <v>0</v>
      </c>
      <c r="R34" s="30">
        <f t="shared" si="10"/>
        <v>0</v>
      </c>
      <c r="S34" s="30">
        <f t="shared" si="10"/>
        <v>0</v>
      </c>
      <c r="T34" s="30">
        <f t="shared" si="10"/>
        <v>0</v>
      </c>
      <c r="U34" s="30">
        <f t="shared" si="10"/>
        <v>0</v>
      </c>
      <c r="V34" s="30">
        <f t="shared" si="10"/>
        <v>0</v>
      </c>
      <c r="W34" s="30">
        <f t="shared" si="10"/>
        <v>0</v>
      </c>
      <c r="X34" s="30">
        <f t="shared" si="10"/>
        <v>0</v>
      </c>
      <c r="Y34" s="30">
        <f t="shared" si="10"/>
        <v>0</v>
      </c>
      <c r="Z34" s="30">
        <f t="shared" si="10"/>
        <v>0</v>
      </c>
      <c r="AA34" s="10"/>
      <c r="AB34" s="14">
        <f>'Расчет рациона'!D28</f>
        <v>0</v>
      </c>
      <c r="AC34" s="14">
        <f>'Расчет рациона'!K28</f>
        <v>0</v>
      </c>
      <c r="AD34" s="14">
        <f>'Расчет рациона'!L28</f>
        <v>0</v>
      </c>
      <c r="AE34" s="14">
        <f>'Расчет рациона'!M28</f>
        <v>0</v>
      </c>
      <c r="AF34" s="14">
        <f>'Расчет рациона'!N28</f>
        <v>0</v>
      </c>
      <c r="AG34" s="14">
        <f>'Расчет рациона'!J28</f>
        <v>0</v>
      </c>
      <c r="AH34" s="30">
        <f t="shared" si="9"/>
        <v>0</v>
      </c>
      <c r="AI34" s="30">
        <f t="shared" si="12"/>
        <v>0</v>
      </c>
      <c r="AJ34" s="30">
        <f t="shared" si="13"/>
        <v>0</v>
      </c>
      <c r="AK34" s="21">
        <f t="shared" si="5"/>
        <v>0</v>
      </c>
      <c r="AL34" s="22">
        <f t="shared" si="6"/>
        <v>0</v>
      </c>
      <c r="AM34" s="22">
        <f t="shared" si="7"/>
        <v>0</v>
      </c>
      <c r="AN34" s="22">
        <f t="shared" si="8"/>
        <v>0</v>
      </c>
    </row>
    <row r="35" spans="1:40" ht="12.75">
      <c r="A35" s="9"/>
      <c r="B35" s="30">
        <f t="shared" si="1"/>
        <v>1</v>
      </c>
      <c r="C35" s="30">
        <f t="shared" si="14"/>
        <v>1</v>
      </c>
      <c r="D35" s="30">
        <f t="shared" si="14"/>
        <v>1</v>
      </c>
      <c r="E35" s="30">
        <f t="shared" si="14"/>
        <v>1</v>
      </c>
      <c r="F35" s="30">
        <f t="shared" si="14"/>
        <v>1</v>
      </c>
      <c r="G35" s="30">
        <f t="shared" si="14"/>
        <v>1</v>
      </c>
      <c r="H35" s="30">
        <f t="shared" si="14"/>
        <v>1</v>
      </c>
      <c r="I35" s="30">
        <f t="shared" si="14"/>
        <v>1</v>
      </c>
      <c r="J35" s="30">
        <f t="shared" si="14"/>
        <v>1</v>
      </c>
      <c r="K35" s="30">
        <f t="shared" si="14"/>
        <v>1</v>
      </c>
      <c r="L35" s="30">
        <f t="shared" si="14"/>
        <v>1</v>
      </c>
      <c r="M35" s="30">
        <f t="shared" si="14"/>
        <v>1</v>
      </c>
      <c r="N35" s="30">
        <f t="shared" si="14"/>
        <v>0</v>
      </c>
      <c r="O35" s="30">
        <f t="shared" si="14"/>
        <v>0</v>
      </c>
      <c r="P35" s="30">
        <f t="shared" si="14"/>
        <v>0</v>
      </c>
      <c r="Q35" s="30">
        <f t="shared" si="14"/>
        <v>0</v>
      </c>
      <c r="R35" s="30">
        <f t="shared" si="10"/>
        <v>0</v>
      </c>
      <c r="S35" s="30">
        <f t="shared" si="10"/>
        <v>0</v>
      </c>
      <c r="T35" s="30">
        <f t="shared" si="10"/>
        <v>0</v>
      </c>
      <c r="U35" s="30">
        <f t="shared" si="10"/>
        <v>0</v>
      </c>
      <c r="V35" s="30">
        <f t="shared" si="10"/>
        <v>0</v>
      </c>
      <c r="W35" s="30">
        <f t="shared" si="10"/>
        <v>0</v>
      </c>
      <c r="X35" s="30">
        <f t="shared" si="10"/>
        <v>0</v>
      </c>
      <c r="Y35" s="30">
        <f t="shared" si="10"/>
        <v>0</v>
      </c>
      <c r="Z35" s="30">
        <f t="shared" si="10"/>
        <v>0</v>
      </c>
      <c r="AA35" s="10"/>
      <c r="AB35" s="14" t="str">
        <f>'Расчет рациона'!D29</f>
        <v>Молоко сухое</v>
      </c>
      <c r="AC35" s="14">
        <f>'Расчет рациона'!K29</f>
        <v>1</v>
      </c>
      <c r="AD35" s="14">
        <f>'Расчет рациона'!L29</f>
        <v>1</v>
      </c>
      <c r="AE35" s="14">
        <f>'Расчет рациона'!M29</f>
        <v>1</v>
      </c>
      <c r="AF35" s="14">
        <f>'Расчет рациона'!N29</f>
        <v>1</v>
      </c>
      <c r="AG35" s="14">
        <f>'Расчет рациона'!J29</f>
        <v>22</v>
      </c>
      <c r="AH35" s="30">
        <f t="shared" si="9"/>
        <v>44</v>
      </c>
      <c r="AI35" s="30">
        <f t="shared" si="12"/>
        <v>12</v>
      </c>
      <c r="AJ35" s="30">
        <f t="shared" si="13"/>
        <v>528</v>
      </c>
      <c r="AK35" s="21">
        <f t="shared" si="5"/>
        <v>22</v>
      </c>
      <c r="AL35" s="22">
        <f t="shared" si="6"/>
        <v>22</v>
      </c>
      <c r="AM35" s="22">
        <f t="shared" si="7"/>
        <v>22</v>
      </c>
      <c r="AN35" s="22">
        <f t="shared" si="8"/>
        <v>22</v>
      </c>
    </row>
    <row r="36" spans="1:40" ht="12.75">
      <c r="A36" s="9"/>
      <c r="B36" s="30">
        <f t="shared" si="1"/>
        <v>0</v>
      </c>
      <c r="C36" s="30">
        <f t="shared" si="14"/>
        <v>0</v>
      </c>
      <c r="D36" s="30">
        <f t="shared" si="14"/>
        <v>0</v>
      </c>
      <c r="E36" s="30">
        <f t="shared" si="14"/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0"/>
        <v>0</v>
      </c>
      <c r="S36" s="30">
        <f t="shared" si="10"/>
        <v>0</v>
      </c>
      <c r="T36" s="30">
        <f t="shared" si="10"/>
        <v>0</v>
      </c>
      <c r="U36" s="30">
        <f t="shared" si="10"/>
        <v>0</v>
      </c>
      <c r="V36" s="30">
        <f t="shared" si="10"/>
        <v>0</v>
      </c>
      <c r="W36" s="30">
        <f t="shared" si="10"/>
        <v>0</v>
      </c>
      <c r="X36" s="30">
        <f t="shared" si="10"/>
        <v>0</v>
      </c>
      <c r="Y36" s="30">
        <f t="shared" si="10"/>
        <v>0</v>
      </c>
      <c r="Z36" s="30">
        <f t="shared" si="10"/>
        <v>0</v>
      </c>
      <c r="AA36" s="10">
        <v>2</v>
      </c>
      <c r="AB36" s="14" t="str">
        <f>'Расчет рациона'!D30</f>
        <v>Сметана сублиме</v>
      </c>
      <c r="AC36" s="14">
        <f>'Расчет рациона'!K30</f>
        <v>0</v>
      </c>
      <c r="AD36" s="14">
        <f>'Расчет рациона'!L30</f>
        <v>0</v>
      </c>
      <c r="AE36" s="14">
        <f>'Расчет рациона'!M30</f>
        <v>0</v>
      </c>
      <c r="AF36" s="14">
        <f>'Расчет рациона'!N30</f>
        <v>0</v>
      </c>
      <c r="AG36" s="14">
        <f>'Расчет рациона'!J30</f>
        <v>30</v>
      </c>
      <c r="AH36" s="30">
        <f t="shared" si="9"/>
        <v>60</v>
      </c>
      <c r="AI36" s="30">
        <f t="shared" si="12"/>
        <v>2</v>
      </c>
      <c r="AJ36" s="30">
        <f t="shared" si="13"/>
        <v>120</v>
      </c>
      <c r="AK36" s="21">
        <f t="shared" si="5"/>
        <v>0</v>
      </c>
      <c r="AL36" s="22">
        <f t="shared" si="6"/>
        <v>0</v>
      </c>
      <c r="AM36" s="22">
        <f t="shared" si="7"/>
        <v>0</v>
      </c>
      <c r="AN36" s="22">
        <f t="shared" si="8"/>
        <v>0</v>
      </c>
    </row>
    <row r="37" spans="1:40" ht="12.75">
      <c r="A37" s="9"/>
      <c r="B37" s="30">
        <f t="shared" si="1"/>
        <v>0</v>
      </c>
      <c r="C37" s="30">
        <f t="shared" si="14"/>
        <v>0</v>
      </c>
      <c r="D37" s="30">
        <f t="shared" si="14"/>
        <v>0</v>
      </c>
      <c r="E37" s="30">
        <f t="shared" si="14"/>
        <v>0</v>
      </c>
      <c r="F37" s="30">
        <f t="shared" si="14"/>
        <v>0</v>
      </c>
      <c r="G37" s="30">
        <f t="shared" si="14"/>
        <v>0</v>
      </c>
      <c r="H37" s="30">
        <f t="shared" si="14"/>
        <v>0</v>
      </c>
      <c r="I37" s="30">
        <f t="shared" si="14"/>
        <v>0</v>
      </c>
      <c r="J37" s="30">
        <f t="shared" si="14"/>
        <v>0</v>
      </c>
      <c r="K37" s="30">
        <f t="shared" si="14"/>
        <v>0</v>
      </c>
      <c r="L37" s="30">
        <f t="shared" si="14"/>
        <v>0</v>
      </c>
      <c r="M37" s="30">
        <f t="shared" si="14"/>
        <v>0</v>
      </c>
      <c r="N37" s="30">
        <f t="shared" si="14"/>
        <v>0</v>
      </c>
      <c r="O37" s="30">
        <f t="shared" si="14"/>
        <v>0</v>
      </c>
      <c r="P37" s="30">
        <f t="shared" si="14"/>
        <v>0</v>
      </c>
      <c r="Q37" s="30">
        <f t="shared" si="14"/>
        <v>0</v>
      </c>
      <c r="R37" s="30">
        <f aca="true" t="shared" si="15" ref="R37:Z52">IF(R$10=1,$AC37,IF(R$10=2,$AD37,IF(R$10=3,$AE37,IF(R$10=4,$AF37,0))))</f>
        <v>0</v>
      </c>
      <c r="S37" s="30">
        <f t="shared" si="15"/>
        <v>0</v>
      </c>
      <c r="T37" s="30">
        <f t="shared" si="15"/>
        <v>0</v>
      </c>
      <c r="U37" s="30">
        <f t="shared" si="15"/>
        <v>0</v>
      </c>
      <c r="V37" s="30">
        <f t="shared" si="15"/>
        <v>0</v>
      </c>
      <c r="W37" s="30">
        <f t="shared" si="10"/>
        <v>0</v>
      </c>
      <c r="X37" s="30">
        <f t="shared" si="10"/>
        <v>0</v>
      </c>
      <c r="Y37" s="30">
        <f t="shared" si="10"/>
        <v>0</v>
      </c>
      <c r="Z37" s="30">
        <f t="shared" si="10"/>
        <v>0</v>
      </c>
      <c r="AA37" s="10"/>
      <c r="AB37" s="14">
        <f>'Расчет рациона'!D31</f>
        <v>0</v>
      </c>
      <c r="AC37" s="14">
        <f>'Расчет рациона'!K31</f>
        <v>0</v>
      </c>
      <c r="AD37" s="14">
        <f>'Расчет рациона'!L31</f>
        <v>0</v>
      </c>
      <c r="AE37" s="14">
        <f>'Расчет рациона'!M31</f>
        <v>0</v>
      </c>
      <c r="AF37" s="14">
        <f>'Расчет рациона'!N31</f>
        <v>0</v>
      </c>
      <c r="AG37" s="14">
        <f>'Расчет рациона'!J31</f>
        <v>0</v>
      </c>
      <c r="AH37" s="30">
        <f t="shared" si="9"/>
        <v>0</v>
      </c>
      <c r="AI37" s="30">
        <f t="shared" si="12"/>
        <v>0</v>
      </c>
      <c r="AJ37" s="30">
        <f t="shared" si="13"/>
        <v>0</v>
      </c>
      <c r="AK37" s="21">
        <f t="shared" si="5"/>
        <v>0</v>
      </c>
      <c r="AL37" s="22">
        <f t="shared" si="6"/>
        <v>0</v>
      </c>
      <c r="AM37" s="22">
        <f t="shared" si="7"/>
        <v>0</v>
      </c>
      <c r="AN37" s="22">
        <f t="shared" si="8"/>
        <v>0</v>
      </c>
    </row>
    <row r="38" spans="1:40" ht="12.75">
      <c r="A38" s="9"/>
      <c r="B38" s="30">
        <f aca="true" t="shared" si="16" ref="B38:Q53">IF(B$10=1,$AC38,IF(B$10=2,$AD38,IF(B$10=3,$AE38,IF(B$10=4,$AF38,0))))</f>
        <v>2</v>
      </c>
      <c r="C38" s="30">
        <f t="shared" si="16"/>
        <v>2</v>
      </c>
      <c r="D38" s="30">
        <f t="shared" si="16"/>
        <v>2</v>
      </c>
      <c r="E38" s="30">
        <f t="shared" si="16"/>
        <v>2</v>
      </c>
      <c r="F38" s="30">
        <f t="shared" si="16"/>
        <v>2</v>
      </c>
      <c r="G38" s="30">
        <f t="shared" si="16"/>
        <v>2</v>
      </c>
      <c r="H38" s="30">
        <f t="shared" si="16"/>
        <v>2</v>
      </c>
      <c r="I38" s="30">
        <f t="shared" si="16"/>
        <v>2</v>
      </c>
      <c r="J38" s="30">
        <f t="shared" si="16"/>
        <v>2</v>
      </c>
      <c r="K38" s="30">
        <f t="shared" si="16"/>
        <v>2</v>
      </c>
      <c r="L38" s="30">
        <f t="shared" si="16"/>
        <v>2</v>
      </c>
      <c r="M38" s="30">
        <f t="shared" si="16"/>
        <v>2</v>
      </c>
      <c r="N38" s="30">
        <f t="shared" si="16"/>
        <v>0</v>
      </c>
      <c r="O38" s="30">
        <f t="shared" si="16"/>
        <v>0</v>
      </c>
      <c r="P38" s="30">
        <f t="shared" si="16"/>
        <v>0</v>
      </c>
      <c r="Q38" s="30">
        <f t="shared" si="16"/>
        <v>0</v>
      </c>
      <c r="R38" s="30">
        <f t="shared" si="15"/>
        <v>0</v>
      </c>
      <c r="S38" s="30">
        <f t="shared" si="15"/>
        <v>0</v>
      </c>
      <c r="T38" s="30">
        <f t="shared" si="15"/>
        <v>0</v>
      </c>
      <c r="U38" s="30">
        <f t="shared" si="15"/>
        <v>0</v>
      </c>
      <c r="V38" s="30">
        <f t="shared" si="15"/>
        <v>0</v>
      </c>
      <c r="W38" s="30">
        <f t="shared" si="10"/>
        <v>0</v>
      </c>
      <c r="X38" s="30">
        <f t="shared" si="10"/>
        <v>0</v>
      </c>
      <c r="Y38" s="30">
        <f t="shared" si="10"/>
        <v>0</v>
      </c>
      <c r="Z38" s="30">
        <f t="shared" si="10"/>
        <v>0</v>
      </c>
      <c r="AA38" s="10"/>
      <c r="AB38" s="14" t="str">
        <f>'Расчет рациона'!D32</f>
        <v>Сухари белые</v>
      </c>
      <c r="AC38" s="14">
        <f>'Расчет рациона'!K32</f>
        <v>2</v>
      </c>
      <c r="AD38" s="14">
        <f>'Расчет рациона'!L32</f>
        <v>2</v>
      </c>
      <c r="AE38" s="14">
        <f>'Расчет рациона'!M32</f>
        <v>2</v>
      </c>
      <c r="AF38" s="14">
        <f>'Расчет рациона'!N32</f>
        <v>2</v>
      </c>
      <c r="AG38" s="14">
        <f>'Расчет рациона'!J32</f>
        <v>22</v>
      </c>
      <c r="AH38" s="30">
        <f t="shared" si="9"/>
        <v>44</v>
      </c>
      <c r="AI38" s="30">
        <f t="shared" si="12"/>
        <v>24</v>
      </c>
      <c r="AJ38" s="30">
        <f t="shared" si="13"/>
        <v>1056</v>
      </c>
      <c r="AK38" s="21">
        <f t="shared" si="5"/>
        <v>44</v>
      </c>
      <c r="AL38" s="22">
        <f t="shared" si="6"/>
        <v>44</v>
      </c>
      <c r="AM38" s="22">
        <f t="shared" si="7"/>
        <v>44</v>
      </c>
      <c r="AN38" s="22">
        <f t="shared" si="8"/>
        <v>44</v>
      </c>
    </row>
    <row r="39" spans="1:40" ht="12.75">
      <c r="A39" s="9"/>
      <c r="B39" s="30">
        <f t="shared" si="16"/>
        <v>1</v>
      </c>
      <c r="C39" s="30">
        <f t="shared" si="16"/>
        <v>0</v>
      </c>
      <c r="D39" s="30">
        <f t="shared" si="16"/>
        <v>1</v>
      </c>
      <c r="E39" s="30">
        <f t="shared" si="16"/>
        <v>0</v>
      </c>
      <c r="F39" s="30">
        <f t="shared" si="16"/>
        <v>1</v>
      </c>
      <c r="G39" s="30">
        <f t="shared" si="16"/>
        <v>0</v>
      </c>
      <c r="H39" s="30">
        <f t="shared" si="16"/>
        <v>1</v>
      </c>
      <c r="I39" s="30">
        <f t="shared" si="16"/>
        <v>0</v>
      </c>
      <c r="J39" s="30">
        <f t="shared" si="16"/>
        <v>1</v>
      </c>
      <c r="K39" s="30">
        <f t="shared" si="16"/>
        <v>0</v>
      </c>
      <c r="L39" s="30">
        <f t="shared" si="16"/>
        <v>1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5"/>
        <v>0</v>
      </c>
      <c r="S39" s="30">
        <f t="shared" si="15"/>
        <v>0</v>
      </c>
      <c r="T39" s="30">
        <f t="shared" si="15"/>
        <v>0</v>
      </c>
      <c r="U39" s="30">
        <f t="shared" si="15"/>
        <v>0</v>
      </c>
      <c r="V39" s="30">
        <f t="shared" si="15"/>
        <v>0</v>
      </c>
      <c r="W39" s="30">
        <f t="shared" si="10"/>
        <v>0</v>
      </c>
      <c r="X39" s="30">
        <f t="shared" si="10"/>
        <v>0</v>
      </c>
      <c r="Y39" s="30">
        <f t="shared" si="10"/>
        <v>0</v>
      </c>
      <c r="Z39" s="30">
        <f t="shared" si="10"/>
        <v>0</v>
      </c>
      <c r="AA39" s="10"/>
      <c r="AB39" s="14" t="str">
        <f>'Расчет рациона'!D33</f>
        <v>Хлебцы</v>
      </c>
      <c r="AC39" s="14">
        <f>'Расчет рациона'!K33</f>
        <v>1</v>
      </c>
      <c r="AD39" s="14">
        <f>'Расчет рациона'!L33</f>
        <v>0</v>
      </c>
      <c r="AE39" s="14">
        <f>'Расчет рациона'!M33</f>
        <v>1</v>
      </c>
      <c r="AF39" s="14">
        <f>'Расчет рациона'!N33</f>
        <v>0</v>
      </c>
      <c r="AG39" s="14">
        <f>'Расчет рациона'!J33</f>
        <v>12.5</v>
      </c>
      <c r="AH39" s="30">
        <f t="shared" si="9"/>
        <v>25</v>
      </c>
      <c r="AI39" s="30">
        <f t="shared" si="12"/>
        <v>6</v>
      </c>
      <c r="AJ39" s="30">
        <f t="shared" si="13"/>
        <v>150</v>
      </c>
      <c r="AK39" s="21">
        <f t="shared" si="5"/>
        <v>12.5</v>
      </c>
      <c r="AL39" s="22">
        <f t="shared" si="6"/>
        <v>0</v>
      </c>
      <c r="AM39" s="22">
        <f t="shared" si="7"/>
        <v>12.5</v>
      </c>
      <c r="AN39" s="22">
        <f t="shared" si="8"/>
        <v>0</v>
      </c>
    </row>
    <row r="40" spans="1:40" ht="12.75">
      <c r="A40" s="9"/>
      <c r="B40" s="30">
        <f t="shared" si="16"/>
        <v>1</v>
      </c>
      <c r="C40" s="30">
        <f t="shared" si="16"/>
        <v>1</v>
      </c>
      <c r="D40" s="30">
        <f t="shared" si="16"/>
        <v>1</v>
      </c>
      <c r="E40" s="30">
        <f t="shared" si="16"/>
        <v>1</v>
      </c>
      <c r="F40" s="30">
        <f t="shared" si="16"/>
        <v>1</v>
      </c>
      <c r="G40" s="30">
        <f t="shared" si="16"/>
        <v>1</v>
      </c>
      <c r="H40" s="30">
        <f t="shared" si="16"/>
        <v>1</v>
      </c>
      <c r="I40" s="30">
        <f t="shared" si="16"/>
        <v>1</v>
      </c>
      <c r="J40" s="30">
        <f t="shared" si="16"/>
        <v>1</v>
      </c>
      <c r="K40" s="30">
        <f t="shared" si="16"/>
        <v>1</v>
      </c>
      <c r="L40" s="30">
        <f t="shared" si="16"/>
        <v>1</v>
      </c>
      <c r="M40" s="30">
        <f t="shared" si="16"/>
        <v>1</v>
      </c>
      <c r="N40" s="30">
        <f t="shared" si="16"/>
        <v>0</v>
      </c>
      <c r="O40" s="30">
        <f t="shared" si="16"/>
        <v>0</v>
      </c>
      <c r="P40" s="30">
        <f t="shared" si="16"/>
        <v>0</v>
      </c>
      <c r="Q40" s="30">
        <f t="shared" si="16"/>
        <v>0</v>
      </c>
      <c r="R40" s="30">
        <f t="shared" si="15"/>
        <v>0</v>
      </c>
      <c r="S40" s="30">
        <f t="shared" si="15"/>
        <v>0</v>
      </c>
      <c r="T40" s="30">
        <f t="shared" si="15"/>
        <v>0</v>
      </c>
      <c r="U40" s="30">
        <f t="shared" si="15"/>
        <v>0</v>
      </c>
      <c r="V40" s="30">
        <f t="shared" si="15"/>
        <v>0</v>
      </c>
      <c r="W40" s="30">
        <f t="shared" si="10"/>
        <v>0</v>
      </c>
      <c r="X40" s="30">
        <f t="shared" si="10"/>
        <v>0</v>
      </c>
      <c r="Y40" s="30">
        <f t="shared" si="10"/>
        <v>0</v>
      </c>
      <c r="Z40" s="30">
        <f t="shared" si="10"/>
        <v>0</v>
      </c>
      <c r="AA40" s="10"/>
      <c r="AB40" s="14" t="str">
        <f>'Расчет рациона'!D34</f>
        <v>Галеты</v>
      </c>
      <c r="AC40" s="14">
        <f>'Расчет рациона'!K34</f>
        <v>1</v>
      </c>
      <c r="AD40" s="14">
        <f>'Расчет рациона'!L34</f>
        <v>1</v>
      </c>
      <c r="AE40" s="14">
        <f>'Расчет рациона'!M34</f>
        <v>1</v>
      </c>
      <c r="AF40" s="14">
        <f>'Расчет рациона'!N34</f>
        <v>1</v>
      </c>
      <c r="AG40" s="14">
        <f>'Расчет рациона'!J34</f>
        <v>8</v>
      </c>
      <c r="AH40" s="30">
        <f aca="true" t="shared" si="17" ref="AH40:AH86">AG40*$AI$2</f>
        <v>16</v>
      </c>
      <c r="AI40" s="30">
        <f t="shared" si="12"/>
        <v>12</v>
      </c>
      <c r="AJ40" s="30">
        <f t="shared" si="13"/>
        <v>192</v>
      </c>
      <c r="AK40" s="21">
        <f t="shared" si="5"/>
        <v>8</v>
      </c>
      <c r="AL40" s="22">
        <f t="shared" si="6"/>
        <v>8</v>
      </c>
      <c r="AM40" s="22">
        <f t="shared" si="7"/>
        <v>8</v>
      </c>
      <c r="AN40" s="22">
        <f t="shared" si="8"/>
        <v>8</v>
      </c>
    </row>
    <row r="41" spans="1:40" ht="12.75">
      <c r="A41" s="9"/>
      <c r="B41" s="30">
        <f t="shared" si="16"/>
        <v>1</v>
      </c>
      <c r="C41" s="30">
        <f t="shared" si="16"/>
        <v>1</v>
      </c>
      <c r="D41" s="30">
        <f t="shared" si="16"/>
        <v>1</v>
      </c>
      <c r="E41" s="30">
        <f t="shared" si="16"/>
        <v>1</v>
      </c>
      <c r="F41" s="30">
        <f t="shared" si="16"/>
        <v>1</v>
      </c>
      <c r="G41" s="30">
        <f t="shared" si="16"/>
        <v>1</v>
      </c>
      <c r="H41" s="30">
        <f t="shared" si="16"/>
        <v>1</v>
      </c>
      <c r="I41" s="30">
        <f t="shared" si="16"/>
        <v>1</v>
      </c>
      <c r="J41" s="30">
        <f t="shared" si="16"/>
        <v>1</v>
      </c>
      <c r="K41" s="30">
        <f t="shared" si="16"/>
        <v>1</v>
      </c>
      <c r="L41" s="30">
        <f t="shared" si="16"/>
        <v>1</v>
      </c>
      <c r="M41" s="30">
        <f t="shared" si="16"/>
        <v>1</v>
      </c>
      <c r="N41" s="30">
        <f t="shared" si="16"/>
        <v>0</v>
      </c>
      <c r="O41" s="30">
        <f t="shared" si="16"/>
        <v>0</v>
      </c>
      <c r="P41" s="30">
        <f t="shared" si="16"/>
        <v>0</v>
      </c>
      <c r="Q41" s="30">
        <f t="shared" si="16"/>
        <v>0</v>
      </c>
      <c r="R41" s="30">
        <f t="shared" si="15"/>
        <v>0</v>
      </c>
      <c r="S41" s="30">
        <f t="shared" si="15"/>
        <v>0</v>
      </c>
      <c r="T41" s="30">
        <f t="shared" si="15"/>
        <v>0</v>
      </c>
      <c r="U41" s="30">
        <f t="shared" si="15"/>
        <v>0</v>
      </c>
      <c r="V41" s="30">
        <f t="shared" si="15"/>
        <v>0</v>
      </c>
      <c r="W41" s="30">
        <f t="shared" si="10"/>
        <v>0</v>
      </c>
      <c r="X41" s="30">
        <f t="shared" si="10"/>
        <v>0</v>
      </c>
      <c r="Y41" s="30">
        <f t="shared" si="10"/>
        <v>0</v>
      </c>
      <c r="Z41" s="30">
        <f t="shared" si="10"/>
        <v>0</v>
      </c>
      <c r="AA41" s="10"/>
      <c r="AB41" s="14" t="str">
        <f>'Расчет рациона'!D35</f>
        <v>Сушки</v>
      </c>
      <c r="AC41" s="14">
        <f>'Расчет рациона'!K35</f>
        <v>1</v>
      </c>
      <c r="AD41" s="14">
        <f>'Расчет рациона'!L35</f>
        <v>1</v>
      </c>
      <c r="AE41" s="14">
        <f>'Расчет рациона'!M35</f>
        <v>1</v>
      </c>
      <c r="AF41" s="14">
        <f>'Расчет рациона'!N35</f>
        <v>1</v>
      </c>
      <c r="AG41" s="14">
        <f>'Расчет рациона'!J35</f>
        <v>8</v>
      </c>
      <c r="AH41" s="30">
        <f t="shared" si="17"/>
        <v>16</v>
      </c>
      <c r="AI41" s="30">
        <f t="shared" si="12"/>
        <v>12</v>
      </c>
      <c r="AJ41" s="30">
        <f t="shared" si="13"/>
        <v>192</v>
      </c>
      <c r="AK41" s="21">
        <f t="shared" si="5"/>
        <v>8</v>
      </c>
      <c r="AL41" s="22">
        <f t="shared" si="6"/>
        <v>8</v>
      </c>
      <c r="AM41" s="22">
        <f t="shared" si="7"/>
        <v>8</v>
      </c>
      <c r="AN41" s="22">
        <f t="shared" si="8"/>
        <v>8</v>
      </c>
    </row>
    <row r="42" spans="1:40" ht="12.75">
      <c r="A42" s="9"/>
      <c r="B42" s="30">
        <f t="shared" si="16"/>
        <v>0</v>
      </c>
      <c r="C42" s="30">
        <f t="shared" si="16"/>
        <v>0</v>
      </c>
      <c r="D42" s="30">
        <f t="shared" si="16"/>
        <v>0</v>
      </c>
      <c r="E42" s="30">
        <f t="shared" si="16"/>
        <v>0</v>
      </c>
      <c r="F42" s="30">
        <f t="shared" si="16"/>
        <v>0</v>
      </c>
      <c r="G42" s="30">
        <f t="shared" si="16"/>
        <v>0</v>
      </c>
      <c r="H42" s="30">
        <f t="shared" si="16"/>
        <v>0</v>
      </c>
      <c r="I42" s="30">
        <f t="shared" si="16"/>
        <v>0</v>
      </c>
      <c r="J42" s="30">
        <f t="shared" si="16"/>
        <v>0</v>
      </c>
      <c r="K42" s="30">
        <f t="shared" si="16"/>
        <v>0</v>
      </c>
      <c r="L42" s="30">
        <f t="shared" si="16"/>
        <v>0</v>
      </c>
      <c r="M42" s="30">
        <f t="shared" si="16"/>
        <v>0</v>
      </c>
      <c r="N42" s="30">
        <f t="shared" si="16"/>
        <v>0</v>
      </c>
      <c r="O42" s="30">
        <f t="shared" si="16"/>
        <v>0</v>
      </c>
      <c r="P42" s="30">
        <f t="shared" si="16"/>
        <v>0</v>
      </c>
      <c r="Q42" s="30">
        <f t="shared" si="16"/>
        <v>0</v>
      </c>
      <c r="R42" s="30">
        <f t="shared" si="15"/>
        <v>0</v>
      </c>
      <c r="S42" s="30">
        <f t="shared" si="15"/>
        <v>0</v>
      </c>
      <c r="T42" s="30">
        <f t="shared" si="15"/>
        <v>0</v>
      </c>
      <c r="U42" s="30">
        <f t="shared" si="15"/>
        <v>0</v>
      </c>
      <c r="V42" s="30">
        <f t="shared" si="15"/>
        <v>0</v>
      </c>
      <c r="W42" s="30">
        <f t="shared" si="10"/>
        <v>0</v>
      </c>
      <c r="X42" s="30">
        <f t="shared" si="10"/>
        <v>0</v>
      </c>
      <c r="Y42" s="30">
        <f t="shared" si="10"/>
        <v>0</v>
      </c>
      <c r="Z42" s="30">
        <f t="shared" si="10"/>
        <v>0</v>
      </c>
      <c r="AA42" s="10">
        <v>1</v>
      </c>
      <c r="AB42" s="14" t="str">
        <f>'Расчет рациона'!D36</f>
        <v>Мука</v>
      </c>
      <c r="AC42" s="14">
        <f>'Расчет рациона'!K36</f>
        <v>0</v>
      </c>
      <c r="AD42" s="14">
        <f>'Расчет рациона'!L36</f>
        <v>0</v>
      </c>
      <c r="AE42" s="14">
        <f>'Расчет рациона'!M36</f>
        <v>0</v>
      </c>
      <c r="AF42" s="14">
        <f>'Расчет рациона'!N36</f>
        <v>0</v>
      </c>
      <c r="AG42" s="14">
        <f>'Расчет рациона'!J36</f>
        <v>100</v>
      </c>
      <c r="AH42" s="30">
        <f t="shared" si="17"/>
        <v>200</v>
      </c>
      <c r="AI42" s="30">
        <f t="shared" si="12"/>
        <v>1</v>
      </c>
      <c r="AJ42" s="30">
        <f t="shared" si="13"/>
        <v>200</v>
      </c>
      <c r="AK42" s="21">
        <f t="shared" si="5"/>
        <v>0</v>
      </c>
      <c r="AL42" s="22">
        <f t="shared" si="6"/>
        <v>0</v>
      </c>
      <c r="AM42" s="22">
        <f t="shared" si="7"/>
        <v>0</v>
      </c>
      <c r="AN42" s="22">
        <f t="shared" si="8"/>
        <v>0</v>
      </c>
    </row>
    <row r="43" spans="1:40" ht="12.75">
      <c r="A43" s="9"/>
      <c r="B43" s="30">
        <f t="shared" si="16"/>
        <v>0</v>
      </c>
      <c r="C43" s="30">
        <f t="shared" si="16"/>
        <v>0</v>
      </c>
      <c r="D43" s="30">
        <f t="shared" si="16"/>
        <v>0</v>
      </c>
      <c r="E43" s="30">
        <f t="shared" si="16"/>
        <v>0</v>
      </c>
      <c r="F43" s="30">
        <f t="shared" si="16"/>
        <v>0</v>
      </c>
      <c r="G43" s="30">
        <f t="shared" si="16"/>
        <v>0</v>
      </c>
      <c r="H43" s="30">
        <f t="shared" si="16"/>
        <v>0</v>
      </c>
      <c r="I43" s="30">
        <f t="shared" si="16"/>
        <v>0</v>
      </c>
      <c r="J43" s="30">
        <f t="shared" si="16"/>
        <v>0</v>
      </c>
      <c r="K43" s="30">
        <f t="shared" si="16"/>
        <v>0</v>
      </c>
      <c r="L43" s="30">
        <f t="shared" si="16"/>
        <v>0</v>
      </c>
      <c r="M43" s="30">
        <f t="shared" si="16"/>
        <v>0</v>
      </c>
      <c r="N43" s="30">
        <f t="shared" si="16"/>
        <v>0</v>
      </c>
      <c r="O43" s="30">
        <f t="shared" si="16"/>
        <v>0</v>
      </c>
      <c r="P43" s="30">
        <f t="shared" si="16"/>
        <v>0</v>
      </c>
      <c r="Q43" s="30">
        <f t="shared" si="16"/>
        <v>0</v>
      </c>
      <c r="R43" s="30">
        <f t="shared" si="15"/>
        <v>0</v>
      </c>
      <c r="S43" s="30">
        <f t="shared" si="15"/>
        <v>0</v>
      </c>
      <c r="T43" s="30">
        <f t="shared" si="15"/>
        <v>0</v>
      </c>
      <c r="U43" s="30">
        <f t="shared" si="15"/>
        <v>0</v>
      </c>
      <c r="V43" s="30">
        <f t="shared" si="15"/>
        <v>0</v>
      </c>
      <c r="W43" s="30">
        <f t="shared" si="10"/>
        <v>0</v>
      </c>
      <c r="X43" s="30">
        <f t="shared" si="10"/>
        <v>0</v>
      </c>
      <c r="Y43" s="30">
        <f t="shared" si="10"/>
        <v>0</v>
      </c>
      <c r="Z43" s="30">
        <f t="shared" si="10"/>
        <v>0</v>
      </c>
      <c r="AA43" s="10"/>
      <c r="AB43" s="14">
        <f>'Расчет рациона'!D37</f>
        <v>0</v>
      </c>
      <c r="AC43" s="14">
        <f>'Расчет рациона'!K37</f>
        <v>0</v>
      </c>
      <c r="AD43" s="14">
        <f>'Расчет рациона'!L37</f>
        <v>0</v>
      </c>
      <c r="AE43" s="14">
        <f>'Расчет рациона'!M37</f>
        <v>0</v>
      </c>
      <c r="AF43" s="14">
        <f>'Расчет рациона'!N37</f>
        <v>0</v>
      </c>
      <c r="AG43" s="14">
        <f>'Расчет рациона'!J37</f>
        <v>0</v>
      </c>
      <c r="AH43" s="30">
        <f t="shared" si="17"/>
        <v>0</v>
      </c>
      <c r="AI43" s="30">
        <f t="shared" si="12"/>
        <v>0</v>
      </c>
      <c r="AJ43" s="30">
        <f t="shared" si="13"/>
        <v>0</v>
      </c>
      <c r="AK43" s="21">
        <f t="shared" si="5"/>
        <v>0</v>
      </c>
      <c r="AL43" s="22">
        <f t="shared" si="6"/>
        <v>0</v>
      </c>
      <c r="AM43" s="22">
        <f t="shared" si="7"/>
        <v>0</v>
      </c>
      <c r="AN43" s="22">
        <f t="shared" si="8"/>
        <v>0</v>
      </c>
    </row>
    <row r="44" spans="1:40" ht="12.75">
      <c r="A44" s="9"/>
      <c r="B44" s="30">
        <f t="shared" si="16"/>
        <v>0</v>
      </c>
      <c r="C44" s="30">
        <f t="shared" si="16"/>
        <v>0</v>
      </c>
      <c r="D44" s="30">
        <f t="shared" si="16"/>
        <v>0</v>
      </c>
      <c r="E44" s="30">
        <f t="shared" si="16"/>
        <v>0</v>
      </c>
      <c r="F44" s="30">
        <f t="shared" si="16"/>
        <v>0</v>
      </c>
      <c r="G44" s="30">
        <f t="shared" si="16"/>
        <v>0</v>
      </c>
      <c r="H44" s="30">
        <f t="shared" si="16"/>
        <v>0</v>
      </c>
      <c r="I44" s="30">
        <f t="shared" si="16"/>
        <v>0</v>
      </c>
      <c r="J44" s="30">
        <f t="shared" si="16"/>
        <v>0</v>
      </c>
      <c r="K44" s="30">
        <f t="shared" si="16"/>
        <v>0</v>
      </c>
      <c r="L44" s="30">
        <f t="shared" si="16"/>
        <v>0</v>
      </c>
      <c r="M44" s="30">
        <f t="shared" si="16"/>
        <v>0</v>
      </c>
      <c r="N44" s="30">
        <f t="shared" si="16"/>
        <v>0</v>
      </c>
      <c r="O44" s="30">
        <f t="shared" si="16"/>
        <v>0</v>
      </c>
      <c r="P44" s="30">
        <f t="shared" si="16"/>
        <v>0</v>
      </c>
      <c r="Q44" s="30">
        <f t="shared" si="16"/>
        <v>0</v>
      </c>
      <c r="R44" s="30">
        <f t="shared" si="15"/>
        <v>0</v>
      </c>
      <c r="S44" s="30">
        <f t="shared" si="15"/>
        <v>0</v>
      </c>
      <c r="T44" s="30">
        <f t="shared" si="15"/>
        <v>0</v>
      </c>
      <c r="U44" s="30">
        <f t="shared" si="15"/>
        <v>0</v>
      </c>
      <c r="V44" s="30">
        <f t="shared" si="15"/>
        <v>0</v>
      </c>
      <c r="W44" s="30">
        <f t="shared" si="10"/>
        <v>0</v>
      </c>
      <c r="X44" s="30">
        <f t="shared" si="10"/>
        <v>0</v>
      </c>
      <c r="Y44" s="30">
        <f t="shared" si="10"/>
        <v>0</v>
      </c>
      <c r="Z44" s="30">
        <f t="shared" si="10"/>
        <v>0</v>
      </c>
      <c r="AA44" s="10"/>
      <c r="AB44" s="14">
        <f>'Расчет рациона'!D38</f>
        <v>0</v>
      </c>
      <c r="AC44" s="14">
        <f>'Расчет рациона'!K38</f>
        <v>0</v>
      </c>
      <c r="AD44" s="14">
        <f>'Расчет рациона'!L38</f>
        <v>0</v>
      </c>
      <c r="AE44" s="14">
        <f>'Расчет рациона'!M38</f>
        <v>0</v>
      </c>
      <c r="AF44" s="14">
        <f>'Расчет рациона'!N38</f>
        <v>0</v>
      </c>
      <c r="AG44" s="14">
        <f>'Расчет рациона'!J38</f>
        <v>0</v>
      </c>
      <c r="AH44" s="30">
        <f t="shared" si="17"/>
        <v>0</v>
      </c>
      <c r="AI44" s="30">
        <f>SUM(A44:AA44)</f>
        <v>0</v>
      </c>
      <c r="AJ44" s="30">
        <f>AH44*AI44</f>
        <v>0</v>
      </c>
      <c r="AK44" s="21">
        <f t="shared" si="5"/>
        <v>0</v>
      </c>
      <c r="AL44" s="22">
        <f t="shared" si="6"/>
        <v>0</v>
      </c>
      <c r="AM44" s="22">
        <f t="shared" si="7"/>
        <v>0</v>
      </c>
      <c r="AN44" s="22">
        <f t="shared" si="8"/>
        <v>0</v>
      </c>
    </row>
    <row r="45" spans="1:40" ht="12.75">
      <c r="A45" s="9"/>
      <c r="B45" s="30">
        <f t="shared" si="16"/>
        <v>12</v>
      </c>
      <c r="C45" s="30">
        <f t="shared" si="16"/>
        <v>13</v>
      </c>
      <c r="D45" s="30">
        <f t="shared" si="16"/>
        <v>13</v>
      </c>
      <c r="E45" s="30">
        <f t="shared" si="16"/>
        <v>13</v>
      </c>
      <c r="F45" s="30">
        <f t="shared" si="16"/>
        <v>12</v>
      </c>
      <c r="G45" s="30">
        <f t="shared" si="16"/>
        <v>13</v>
      </c>
      <c r="H45" s="30">
        <f t="shared" si="16"/>
        <v>13</v>
      </c>
      <c r="I45" s="30">
        <f t="shared" si="16"/>
        <v>13</v>
      </c>
      <c r="J45" s="30">
        <f t="shared" si="16"/>
        <v>12</v>
      </c>
      <c r="K45" s="30">
        <f t="shared" si="16"/>
        <v>13</v>
      </c>
      <c r="L45" s="30">
        <f t="shared" si="16"/>
        <v>13</v>
      </c>
      <c r="M45" s="30">
        <f t="shared" si="16"/>
        <v>13</v>
      </c>
      <c r="N45" s="30">
        <f t="shared" si="16"/>
        <v>0</v>
      </c>
      <c r="O45" s="30">
        <f t="shared" si="16"/>
        <v>0</v>
      </c>
      <c r="P45" s="30">
        <f t="shared" si="16"/>
        <v>0</v>
      </c>
      <c r="Q45" s="30">
        <f t="shared" si="16"/>
        <v>0</v>
      </c>
      <c r="R45" s="30">
        <f t="shared" si="15"/>
        <v>0</v>
      </c>
      <c r="S45" s="30">
        <f t="shared" si="15"/>
        <v>0</v>
      </c>
      <c r="T45" s="30">
        <f t="shared" si="15"/>
        <v>0</v>
      </c>
      <c r="U45" s="30">
        <f t="shared" si="15"/>
        <v>0</v>
      </c>
      <c r="V45" s="30">
        <f t="shared" si="15"/>
        <v>0</v>
      </c>
      <c r="W45" s="30">
        <f t="shared" si="10"/>
        <v>0</v>
      </c>
      <c r="X45" s="30">
        <f t="shared" si="10"/>
        <v>0</v>
      </c>
      <c r="Y45" s="30">
        <f t="shared" si="10"/>
        <v>0</v>
      </c>
      <c r="Z45" s="30">
        <f t="shared" si="10"/>
        <v>0</v>
      </c>
      <c r="AA45" s="10"/>
      <c r="AB45" s="14" t="str">
        <f>'Расчет рациона'!D39</f>
        <v>Сахар</v>
      </c>
      <c r="AC45" s="14">
        <f>'Расчет рациона'!K39</f>
        <v>12</v>
      </c>
      <c r="AD45" s="14">
        <f>'Расчет рациона'!L39</f>
        <v>13</v>
      </c>
      <c r="AE45" s="14">
        <f>'Расчет рациона'!M39</f>
        <v>13</v>
      </c>
      <c r="AF45" s="14">
        <f>'Расчет рациона'!N39</f>
        <v>13</v>
      </c>
      <c r="AG45" s="14">
        <f>'Расчет рациона'!J39</f>
        <v>5.7</v>
      </c>
      <c r="AH45" s="30">
        <f t="shared" si="17"/>
        <v>11.4</v>
      </c>
      <c r="AI45" s="30">
        <f>SUM(A45:AA45)</f>
        <v>153</v>
      </c>
      <c r="AJ45" s="30">
        <f>AH45*AI45</f>
        <v>1744.2</v>
      </c>
      <c r="AK45" s="21">
        <f t="shared" si="5"/>
        <v>68.4</v>
      </c>
      <c r="AL45" s="22">
        <f t="shared" si="6"/>
        <v>74.10000000000001</v>
      </c>
      <c r="AM45" s="22">
        <f t="shared" si="7"/>
        <v>74.10000000000001</v>
      </c>
      <c r="AN45" s="22">
        <f t="shared" si="8"/>
        <v>74.10000000000001</v>
      </c>
    </row>
    <row r="46" spans="1:40" ht="12.75">
      <c r="A46" s="9"/>
      <c r="B46" s="30">
        <f t="shared" si="16"/>
        <v>1</v>
      </c>
      <c r="C46" s="30">
        <f t="shared" si="16"/>
        <v>1</v>
      </c>
      <c r="D46" s="30">
        <f t="shared" si="16"/>
        <v>1</v>
      </c>
      <c r="E46" s="30">
        <f t="shared" si="16"/>
        <v>1</v>
      </c>
      <c r="F46" s="30">
        <f t="shared" si="16"/>
        <v>1</v>
      </c>
      <c r="G46" s="30">
        <f t="shared" si="16"/>
        <v>1</v>
      </c>
      <c r="H46" s="30">
        <f t="shared" si="16"/>
        <v>1</v>
      </c>
      <c r="I46" s="30">
        <f t="shared" si="16"/>
        <v>1</v>
      </c>
      <c r="J46" s="30">
        <f t="shared" si="16"/>
        <v>1</v>
      </c>
      <c r="K46" s="30">
        <f t="shared" si="16"/>
        <v>1</v>
      </c>
      <c r="L46" s="30">
        <f t="shared" si="16"/>
        <v>1</v>
      </c>
      <c r="M46" s="30">
        <f t="shared" si="16"/>
        <v>1</v>
      </c>
      <c r="N46" s="30">
        <f t="shared" si="16"/>
        <v>0</v>
      </c>
      <c r="O46" s="30">
        <f t="shared" si="16"/>
        <v>0</v>
      </c>
      <c r="P46" s="30">
        <f t="shared" si="16"/>
        <v>0</v>
      </c>
      <c r="Q46" s="30">
        <f t="shared" si="16"/>
        <v>0</v>
      </c>
      <c r="R46" s="30">
        <f t="shared" si="15"/>
        <v>0</v>
      </c>
      <c r="S46" s="30">
        <f t="shared" si="15"/>
        <v>0</v>
      </c>
      <c r="T46" s="30">
        <f t="shared" si="15"/>
        <v>0</v>
      </c>
      <c r="U46" s="30">
        <f t="shared" si="15"/>
        <v>0</v>
      </c>
      <c r="V46" s="30">
        <f t="shared" si="15"/>
        <v>0</v>
      </c>
      <c r="W46" s="30">
        <f t="shared" si="10"/>
        <v>0</v>
      </c>
      <c r="X46" s="30">
        <f t="shared" si="10"/>
        <v>0</v>
      </c>
      <c r="Y46" s="30">
        <f t="shared" si="10"/>
        <v>0</v>
      </c>
      <c r="Z46" s="30">
        <f t="shared" si="10"/>
        <v>0</v>
      </c>
      <c r="AA46" s="10"/>
      <c r="AB46" s="14" t="str">
        <f>'Расчет рациона'!D40</f>
        <v>Шоколад</v>
      </c>
      <c r="AC46" s="14">
        <f>'Расчет рациона'!K40</f>
        <v>1</v>
      </c>
      <c r="AD46" s="14">
        <f>'Расчет рациона'!L40</f>
        <v>1</v>
      </c>
      <c r="AE46" s="14">
        <f>'Расчет рациона'!M40</f>
        <v>1</v>
      </c>
      <c r="AF46" s="14">
        <f>'Расчет рациона'!N40</f>
        <v>1</v>
      </c>
      <c r="AG46" s="14">
        <f>'Расчет рациона'!J40</f>
        <v>7.5</v>
      </c>
      <c r="AH46" s="30">
        <f t="shared" si="17"/>
        <v>15</v>
      </c>
      <c r="AI46" s="30">
        <f aca="true" t="shared" si="18" ref="AI46:AI73">SUM(A46:AA46)</f>
        <v>12</v>
      </c>
      <c r="AJ46" s="30">
        <f aca="true" t="shared" si="19" ref="AJ46:AJ73">AH46*AI46</f>
        <v>180</v>
      </c>
      <c r="AK46" s="21">
        <f t="shared" si="5"/>
        <v>7.5</v>
      </c>
      <c r="AL46" s="22">
        <f t="shared" si="6"/>
        <v>7.5</v>
      </c>
      <c r="AM46" s="22">
        <f t="shared" si="7"/>
        <v>7.5</v>
      </c>
      <c r="AN46" s="22">
        <f t="shared" si="8"/>
        <v>7.5</v>
      </c>
    </row>
    <row r="47" spans="1:40" ht="12.75">
      <c r="A47" s="9"/>
      <c r="B47" s="30">
        <f t="shared" si="16"/>
        <v>1</v>
      </c>
      <c r="C47" s="30">
        <f t="shared" si="16"/>
        <v>1</v>
      </c>
      <c r="D47" s="30">
        <f t="shared" si="16"/>
        <v>1</v>
      </c>
      <c r="E47" s="30">
        <f t="shared" si="16"/>
        <v>1</v>
      </c>
      <c r="F47" s="30">
        <f t="shared" si="16"/>
        <v>1</v>
      </c>
      <c r="G47" s="30">
        <f t="shared" si="16"/>
        <v>1</v>
      </c>
      <c r="H47" s="30">
        <f t="shared" si="16"/>
        <v>1</v>
      </c>
      <c r="I47" s="30">
        <f t="shared" si="16"/>
        <v>1</v>
      </c>
      <c r="J47" s="30">
        <f t="shared" si="16"/>
        <v>1</v>
      </c>
      <c r="K47" s="30">
        <f t="shared" si="16"/>
        <v>1</v>
      </c>
      <c r="L47" s="30">
        <f t="shared" si="16"/>
        <v>1</v>
      </c>
      <c r="M47" s="30">
        <f t="shared" si="16"/>
        <v>1</v>
      </c>
      <c r="N47" s="30">
        <f t="shared" si="16"/>
        <v>0</v>
      </c>
      <c r="O47" s="30">
        <f t="shared" si="16"/>
        <v>0</v>
      </c>
      <c r="P47" s="30">
        <f t="shared" si="16"/>
        <v>0</v>
      </c>
      <c r="Q47" s="30">
        <f t="shared" si="16"/>
        <v>0</v>
      </c>
      <c r="R47" s="30">
        <f t="shared" si="15"/>
        <v>0</v>
      </c>
      <c r="S47" s="30">
        <f t="shared" si="15"/>
        <v>0</v>
      </c>
      <c r="T47" s="30">
        <f t="shared" si="15"/>
        <v>0</v>
      </c>
      <c r="U47" s="30">
        <f t="shared" si="15"/>
        <v>0</v>
      </c>
      <c r="V47" s="30">
        <f t="shared" si="15"/>
        <v>0</v>
      </c>
      <c r="W47" s="30">
        <f t="shared" si="15"/>
        <v>0</v>
      </c>
      <c r="X47" s="30">
        <f t="shared" si="15"/>
        <v>0</v>
      </c>
      <c r="Y47" s="30">
        <f t="shared" si="15"/>
        <v>0</v>
      </c>
      <c r="Z47" s="30">
        <f t="shared" si="15"/>
        <v>0</v>
      </c>
      <c r="AA47" s="10"/>
      <c r="AB47" s="14" t="str">
        <f>'Расчет рациона'!D41</f>
        <v>Конфеты</v>
      </c>
      <c r="AC47" s="14">
        <f>'Расчет рациона'!K41</f>
        <v>1</v>
      </c>
      <c r="AD47" s="14">
        <f>'Расчет рациона'!L41</f>
        <v>1</v>
      </c>
      <c r="AE47" s="14">
        <f>'Расчет рациона'!M41</f>
        <v>1</v>
      </c>
      <c r="AF47" s="14">
        <f>'Расчет рациона'!N41</f>
        <v>1</v>
      </c>
      <c r="AG47" s="14">
        <f>'Расчет рациона'!J41</f>
        <v>11</v>
      </c>
      <c r="AH47" s="30">
        <f t="shared" si="17"/>
        <v>22</v>
      </c>
      <c r="AI47" s="30">
        <f t="shared" si="18"/>
        <v>12</v>
      </c>
      <c r="AJ47" s="30">
        <f t="shared" si="19"/>
        <v>264</v>
      </c>
      <c r="AK47" s="21">
        <f t="shared" si="5"/>
        <v>11</v>
      </c>
      <c r="AL47" s="22">
        <f t="shared" si="6"/>
        <v>11</v>
      </c>
      <c r="AM47" s="22">
        <f t="shared" si="7"/>
        <v>11</v>
      </c>
      <c r="AN47" s="22">
        <f t="shared" si="8"/>
        <v>11</v>
      </c>
    </row>
    <row r="48" spans="1:40" ht="12.75">
      <c r="A48" s="9"/>
      <c r="B48" s="30">
        <f t="shared" si="16"/>
        <v>0</v>
      </c>
      <c r="C48" s="30">
        <f t="shared" si="16"/>
        <v>0</v>
      </c>
      <c r="D48" s="30">
        <f t="shared" si="16"/>
        <v>0</v>
      </c>
      <c r="E48" s="30">
        <f t="shared" si="16"/>
        <v>0</v>
      </c>
      <c r="F48" s="30">
        <f t="shared" si="16"/>
        <v>0</v>
      </c>
      <c r="G48" s="30">
        <f t="shared" si="16"/>
        <v>0</v>
      </c>
      <c r="H48" s="30">
        <f t="shared" si="16"/>
        <v>0</v>
      </c>
      <c r="I48" s="30">
        <f t="shared" si="16"/>
        <v>0</v>
      </c>
      <c r="J48" s="30">
        <f t="shared" si="16"/>
        <v>0</v>
      </c>
      <c r="K48" s="30">
        <f t="shared" si="16"/>
        <v>0</v>
      </c>
      <c r="L48" s="30">
        <f t="shared" si="16"/>
        <v>0</v>
      </c>
      <c r="M48" s="30">
        <f t="shared" si="16"/>
        <v>0</v>
      </c>
      <c r="N48" s="30">
        <f t="shared" si="16"/>
        <v>0</v>
      </c>
      <c r="O48" s="30">
        <f t="shared" si="16"/>
        <v>0</v>
      </c>
      <c r="P48" s="30">
        <f t="shared" si="16"/>
        <v>0</v>
      </c>
      <c r="Q48" s="30">
        <f t="shared" si="16"/>
        <v>0</v>
      </c>
      <c r="R48" s="30">
        <f t="shared" si="15"/>
        <v>0</v>
      </c>
      <c r="S48" s="30">
        <f t="shared" si="15"/>
        <v>0</v>
      </c>
      <c r="T48" s="30">
        <f t="shared" si="15"/>
        <v>0</v>
      </c>
      <c r="U48" s="30">
        <f t="shared" si="15"/>
        <v>0</v>
      </c>
      <c r="V48" s="30">
        <f t="shared" si="15"/>
        <v>0</v>
      </c>
      <c r="W48" s="30">
        <f t="shared" si="15"/>
        <v>0</v>
      </c>
      <c r="X48" s="30">
        <f t="shared" si="15"/>
        <v>0</v>
      </c>
      <c r="Y48" s="30">
        <f t="shared" si="15"/>
        <v>0</v>
      </c>
      <c r="Z48" s="30">
        <f t="shared" si="15"/>
        <v>0</v>
      </c>
      <c r="AA48" s="10"/>
      <c r="AB48" s="14" t="str">
        <f>'Расчет рациона'!D42</f>
        <v>Карамель</v>
      </c>
      <c r="AC48" s="14">
        <f>'Расчет рациона'!K42</f>
        <v>0</v>
      </c>
      <c r="AD48" s="14">
        <f>'Расчет рациона'!L42</f>
        <v>0</v>
      </c>
      <c r="AE48" s="14">
        <f>'Расчет рациона'!M42</f>
        <v>0</v>
      </c>
      <c r="AF48" s="14">
        <f>'Расчет рациона'!N42</f>
        <v>0</v>
      </c>
      <c r="AG48" s="14">
        <f>'Расчет рациона'!J42</f>
        <v>30</v>
      </c>
      <c r="AH48" s="30">
        <f t="shared" si="17"/>
        <v>60</v>
      </c>
      <c r="AI48" s="30">
        <f t="shared" si="18"/>
        <v>0</v>
      </c>
      <c r="AJ48" s="30">
        <f t="shared" si="19"/>
        <v>0</v>
      </c>
      <c r="AK48" s="21">
        <f t="shared" si="5"/>
        <v>0</v>
      </c>
      <c r="AL48" s="22">
        <f t="shared" si="6"/>
        <v>0</v>
      </c>
      <c r="AM48" s="22">
        <f t="shared" si="7"/>
        <v>0</v>
      </c>
      <c r="AN48" s="22">
        <f t="shared" si="8"/>
        <v>0</v>
      </c>
    </row>
    <row r="49" spans="1:40" ht="12.75">
      <c r="A49" s="9"/>
      <c r="B49" s="30">
        <f t="shared" si="16"/>
        <v>0</v>
      </c>
      <c r="C49" s="30">
        <f t="shared" si="16"/>
        <v>0</v>
      </c>
      <c r="D49" s="30">
        <f t="shared" si="16"/>
        <v>0</v>
      </c>
      <c r="E49" s="30">
        <f t="shared" si="16"/>
        <v>0</v>
      </c>
      <c r="F49" s="30">
        <f t="shared" si="16"/>
        <v>0</v>
      </c>
      <c r="G49" s="30">
        <f t="shared" si="16"/>
        <v>0</v>
      </c>
      <c r="H49" s="30">
        <f t="shared" si="16"/>
        <v>0</v>
      </c>
      <c r="I49" s="30">
        <f t="shared" si="16"/>
        <v>0</v>
      </c>
      <c r="J49" s="30">
        <f t="shared" si="16"/>
        <v>0</v>
      </c>
      <c r="K49" s="30">
        <f t="shared" si="16"/>
        <v>0</v>
      </c>
      <c r="L49" s="30">
        <f t="shared" si="16"/>
        <v>0</v>
      </c>
      <c r="M49" s="30">
        <f t="shared" si="16"/>
        <v>0</v>
      </c>
      <c r="N49" s="30">
        <f t="shared" si="16"/>
        <v>0</v>
      </c>
      <c r="O49" s="30">
        <f t="shared" si="16"/>
        <v>0</v>
      </c>
      <c r="P49" s="30">
        <f t="shared" si="16"/>
        <v>0</v>
      </c>
      <c r="Q49" s="30">
        <f t="shared" si="16"/>
        <v>0</v>
      </c>
      <c r="R49" s="30">
        <f t="shared" si="15"/>
        <v>0</v>
      </c>
      <c r="S49" s="30">
        <f t="shared" si="15"/>
        <v>0</v>
      </c>
      <c r="T49" s="30">
        <f t="shared" si="15"/>
        <v>0</v>
      </c>
      <c r="U49" s="30">
        <f t="shared" si="15"/>
        <v>0</v>
      </c>
      <c r="V49" s="30">
        <f t="shared" si="15"/>
        <v>0</v>
      </c>
      <c r="W49" s="30">
        <f t="shared" si="15"/>
        <v>0</v>
      </c>
      <c r="X49" s="30">
        <f t="shared" si="15"/>
        <v>0</v>
      </c>
      <c r="Y49" s="30">
        <f t="shared" si="15"/>
        <v>0</v>
      </c>
      <c r="Z49" s="30">
        <f t="shared" si="15"/>
        <v>0</v>
      </c>
      <c r="AA49" s="10"/>
      <c r="AB49" s="14" t="str">
        <f>'Расчет рациона'!D43</f>
        <v>Конфеты шоколадные</v>
      </c>
      <c r="AC49" s="14">
        <f>'Расчет рациона'!K43</f>
        <v>0</v>
      </c>
      <c r="AD49" s="14">
        <f>'Расчет рациона'!L43</f>
        <v>0</v>
      </c>
      <c r="AE49" s="14">
        <f>'Расчет рациона'!M43</f>
        <v>0</v>
      </c>
      <c r="AF49" s="14">
        <f>'Расчет рациона'!N43</f>
        <v>0</v>
      </c>
      <c r="AG49" s="14">
        <f>'Расчет рациона'!J43</f>
        <v>30</v>
      </c>
      <c r="AH49" s="30">
        <f t="shared" si="17"/>
        <v>60</v>
      </c>
      <c r="AI49" s="30">
        <f t="shared" si="18"/>
        <v>0</v>
      </c>
      <c r="AJ49" s="30">
        <f t="shared" si="19"/>
        <v>0</v>
      </c>
      <c r="AK49" s="21">
        <f t="shared" si="5"/>
        <v>0</v>
      </c>
      <c r="AL49" s="22">
        <f t="shared" si="6"/>
        <v>0</v>
      </c>
      <c r="AM49" s="22">
        <f t="shared" si="7"/>
        <v>0</v>
      </c>
      <c r="AN49" s="22">
        <f t="shared" si="8"/>
        <v>0</v>
      </c>
    </row>
    <row r="50" spans="1:40" ht="12.75">
      <c r="A50" s="9"/>
      <c r="B50" s="30">
        <f t="shared" si="16"/>
        <v>0</v>
      </c>
      <c r="C50" s="30">
        <f t="shared" si="16"/>
        <v>0</v>
      </c>
      <c r="D50" s="30">
        <f t="shared" si="16"/>
        <v>0</v>
      </c>
      <c r="E50" s="30">
        <f t="shared" si="16"/>
        <v>0</v>
      </c>
      <c r="F50" s="30">
        <f t="shared" si="16"/>
        <v>0</v>
      </c>
      <c r="G50" s="30">
        <f t="shared" si="16"/>
        <v>0</v>
      </c>
      <c r="H50" s="30">
        <f t="shared" si="16"/>
        <v>0</v>
      </c>
      <c r="I50" s="30">
        <f t="shared" si="16"/>
        <v>0</v>
      </c>
      <c r="J50" s="30">
        <f t="shared" si="16"/>
        <v>0</v>
      </c>
      <c r="K50" s="30">
        <f t="shared" si="16"/>
        <v>0</v>
      </c>
      <c r="L50" s="30">
        <f t="shared" si="16"/>
        <v>0</v>
      </c>
      <c r="M50" s="30">
        <f t="shared" si="16"/>
        <v>0</v>
      </c>
      <c r="N50" s="30">
        <f t="shared" si="16"/>
        <v>0</v>
      </c>
      <c r="O50" s="30">
        <f t="shared" si="16"/>
        <v>0</v>
      </c>
      <c r="P50" s="30">
        <f t="shared" si="16"/>
        <v>0</v>
      </c>
      <c r="Q50" s="30">
        <f t="shared" si="16"/>
        <v>0</v>
      </c>
      <c r="R50" s="30">
        <f t="shared" si="15"/>
        <v>0</v>
      </c>
      <c r="S50" s="30">
        <f t="shared" si="15"/>
        <v>0</v>
      </c>
      <c r="T50" s="30">
        <f t="shared" si="15"/>
        <v>0</v>
      </c>
      <c r="U50" s="30">
        <f t="shared" si="15"/>
        <v>0</v>
      </c>
      <c r="V50" s="30">
        <f t="shared" si="15"/>
        <v>0</v>
      </c>
      <c r="W50" s="30">
        <f t="shared" si="15"/>
        <v>0</v>
      </c>
      <c r="X50" s="30">
        <f t="shared" si="15"/>
        <v>0</v>
      </c>
      <c r="Y50" s="30">
        <f t="shared" si="15"/>
        <v>0</v>
      </c>
      <c r="Z50" s="30">
        <f t="shared" si="15"/>
        <v>0</v>
      </c>
      <c r="AA50" s="10"/>
      <c r="AB50" s="14" t="str">
        <f>'Расчет рациона'!D44</f>
        <v>Леденцы</v>
      </c>
      <c r="AC50" s="14">
        <f>'Расчет рациона'!K44</f>
        <v>0</v>
      </c>
      <c r="AD50" s="14">
        <f>'Расчет рациона'!L44</f>
        <v>0</v>
      </c>
      <c r="AE50" s="14">
        <f>'Расчет рациона'!M44</f>
        <v>0</v>
      </c>
      <c r="AF50" s="14">
        <f>'Расчет рациона'!N44</f>
        <v>0</v>
      </c>
      <c r="AG50" s="14">
        <f>'Расчет рациона'!J44</f>
        <v>30</v>
      </c>
      <c r="AH50" s="30">
        <f t="shared" si="17"/>
        <v>60</v>
      </c>
      <c r="AI50" s="30">
        <f t="shared" si="18"/>
        <v>0</v>
      </c>
      <c r="AJ50" s="30">
        <f t="shared" si="19"/>
        <v>0</v>
      </c>
      <c r="AK50" s="21">
        <f t="shared" si="5"/>
        <v>0</v>
      </c>
      <c r="AL50" s="22">
        <f t="shared" si="6"/>
        <v>0</v>
      </c>
      <c r="AM50" s="22">
        <f t="shared" si="7"/>
        <v>0</v>
      </c>
      <c r="AN50" s="22">
        <f t="shared" si="8"/>
        <v>0</v>
      </c>
    </row>
    <row r="51" spans="1:40" ht="12.75">
      <c r="A51" s="9"/>
      <c r="B51" s="30">
        <f t="shared" si="16"/>
        <v>0</v>
      </c>
      <c r="C51" s="30">
        <f t="shared" si="16"/>
        <v>0</v>
      </c>
      <c r="D51" s="30">
        <f t="shared" si="16"/>
        <v>0</v>
      </c>
      <c r="E51" s="30">
        <f t="shared" si="16"/>
        <v>0</v>
      </c>
      <c r="F51" s="30">
        <f t="shared" si="16"/>
        <v>0</v>
      </c>
      <c r="G51" s="30">
        <f t="shared" si="16"/>
        <v>0</v>
      </c>
      <c r="H51" s="30">
        <f t="shared" si="16"/>
        <v>0</v>
      </c>
      <c r="I51" s="30">
        <f t="shared" si="16"/>
        <v>0</v>
      </c>
      <c r="J51" s="30">
        <f t="shared" si="16"/>
        <v>0</v>
      </c>
      <c r="K51" s="30">
        <f t="shared" si="16"/>
        <v>0</v>
      </c>
      <c r="L51" s="30">
        <f t="shared" si="16"/>
        <v>0</v>
      </c>
      <c r="M51" s="30">
        <f t="shared" si="16"/>
        <v>0</v>
      </c>
      <c r="N51" s="30">
        <f t="shared" si="16"/>
        <v>0</v>
      </c>
      <c r="O51" s="30">
        <f t="shared" si="16"/>
        <v>0</v>
      </c>
      <c r="P51" s="30">
        <f t="shared" si="16"/>
        <v>0</v>
      </c>
      <c r="Q51" s="30">
        <f t="shared" si="16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30">
        <f t="shared" si="15"/>
        <v>0</v>
      </c>
      <c r="V51" s="30">
        <f t="shared" si="15"/>
        <v>0</v>
      </c>
      <c r="W51" s="30">
        <f t="shared" si="15"/>
        <v>0</v>
      </c>
      <c r="X51" s="30">
        <f t="shared" si="15"/>
        <v>0</v>
      </c>
      <c r="Y51" s="30">
        <f t="shared" si="15"/>
        <v>0</v>
      </c>
      <c r="Z51" s="30">
        <f t="shared" si="15"/>
        <v>0</v>
      </c>
      <c r="AA51" s="10"/>
      <c r="AB51" s="14" t="str">
        <f>'Расчет рациона'!D45</f>
        <v>Халва</v>
      </c>
      <c r="AC51" s="14">
        <f>'Расчет рациона'!K45</f>
        <v>0</v>
      </c>
      <c r="AD51" s="14">
        <f>'Расчет рациона'!L45</f>
        <v>0</v>
      </c>
      <c r="AE51" s="14">
        <f>'Расчет рациона'!M45</f>
        <v>0</v>
      </c>
      <c r="AF51" s="14">
        <f>'Расчет рациона'!N45</f>
        <v>0</v>
      </c>
      <c r="AG51" s="14">
        <f>'Расчет рациона'!J45</f>
        <v>50</v>
      </c>
      <c r="AH51" s="30">
        <f t="shared" si="17"/>
        <v>100</v>
      </c>
      <c r="AI51" s="30">
        <f t="shared" si="18"/>
        <v>0</v>
      </c>
      <c r="AJ51" s="30">
        <f t="shared" si="19"/>
        <v>0</v>
      </c>
      <c r="AK51" s="21">
        <f t="shared" si="5"/>
        <v>0</v>
      </c>
      <c r="AL51" s="22">
        <f t="shared" si="6"/>
        <v>0</v>
      </c>
      <c r="AM51" s="22">
        <f t="shared" si="7"/>
        <v>0</v>
      </c>
      <c r="AN51" s="22">
        <f t="shared" si="8"/>
        <v>0</v>
      </c>
    </row>
    <row r="52" spans="1:40" ht="12.75">
      <c r="A52" s="9"/>
      <c r="B52" s="30">
        <f t="shared" si="16"/>
        <v>0</v>
      </c>
      <c r="C52" s="30">
        <f t="shared" si="16"/>
        <v>0</v>
      </c>
      <c r="D52" s="30">
        <f t="shared" si="16"/>
        <v>0</v>
      </c>
      <c r="E52" s="30">
        <f t="shared" si="16"/>
        <v>0</v>
      </c>
      <c r="F52" s="30">
        <f t="shared" si="16"/>
        <v>0</v>
      </c>
      <c r="G52" s="30">
        <f t="shared" si="16"/>
        <v>0</v>
      </c>
      <c r="H52" s="30">
        <f t="shared" si="16"/>
        <v>0</v>
      </c>
      <c r="I52" s="30">
        <f t="shared" si="16"/>
        <v>0</v>
      </c>
      <c r="J52" s="30">
        <f t="shared" si="16"/>
        <v>0</v>
      </c>
      <c r="K52" s="30">
        <f t="shared" si="16"/>
        <v>0</v>
      </c>
      <c r="L52" s="30">
        <f t="shared" si="16"/>
        <v>0</v>
      </c>
      <c r="M52" s="30">
        <f t="shared" si="16"/>
        <v>0</v>
      </c>
      <c r="N52" s="30">
        <f t="shared" si="16"/>
        <v>0</v>
      </c>
      <c r="O52" s="30">
        <f t="shared" si="16"/>
        <v>0</v>
      </c>
      <c r="P52" s="30">
        <f t="shared" si="16"/>
        <v>0</v>
      </c>
      <c r="Q52" s="30">
        <f t="shared" si="16"/>
        <v>0</v>
      </c>
      <c r="R52" s="30">
        <f t="shared" si="15"/>
        <v>0</v>
      </c>
      <c r="S52" s="30">
        <f t="shared" si="15"/>
        <v>0</v>
      </c>
      <c r="T52" s="30">
        <f t="shared" si="15"/>
        <v>0</v>
      </c>
      <c r="U52" s="30">
        <f t="shared" si="15"/>
        <v>0</v>
      </c>
      <c r="V52" s="30">
        <f t="shared" si="15"/>
        <v>0</v>
      </c>
      <c r="W52" s="30">
        <f t="shared" si="15"/>
        <v>0</v>
      </c>
      <c r="X52" s="30">
        <f t="shared" si="15"/>
        <v>0</v>
      </c>
      <c r="Y52" s="30">
        <f t="shared" si="15"/>
        <v>0</v>
      </c>
      <c r="Z52" s="30">
        <f t="shared" si="15"/>
        <v>0</v>
      </c>
      <c r="AA52" s="10"/>
      <c r="AB52" s="14">
        <f>'Расчет рациона'!D46</f>
        <v>0</v>
      </c>
      <c r="AC52" s="14">
        <f>'Расчет рациона'!K46</f>
        <v>0</v>
      </c>
      <c r="AD52" s="14">
        <f>'Расчет рациона'!L46</f>
        <v>0</v>
      </c>
      <c r="AE52" s="14">
        <f>'Расчет рациона'!M46</f>
        <v>0</v>
      </c>
      <c r="AF52" s="14">
        <f>'Расчет рациона'!N46</f>
        <v>0</v>
      </c>
      <c r="AG52" s="14">
        <f>'Расчет рациона'!J46</f>
        <v>0</v>
      </c>
      <c r="AH52" s="30">
        <f t="shared" si="17"/>
        <v>0</v>
      </c>
      <c r="AI52" s="30">
        <f t="shared" si="18"/>
        <v>0</v>
      </c>
      <c r="AJ52" s="30">
        <f t="shared" si="19"/>
        <v>0</v>
      </c>
      <c r="AK52" s="21">
        <f t="shared" si="5"/>
        <v>0</v>
      </c>
      <c r="AL52" s="22">
        <f t="shared" si="6"/>
        <v>0</v>
      </c>
      <c r="AM52" s="22">
        <f t="shared" si="7"/>
        <v>0</v>
      </c>
      <c r="AN52" s="22">
        <f t="shared" si="8"/>
        <v>0</v>
      </c>
    </row>
    <row r="53" spans="1:40" ht="12.75">
      <c r="A53" s="9"/>
      <c r="B53" s="30">
        <f t="shared" si="16"/>
        <v>0</v>
      </c>
      <c r="C53" s="30">
        <f t="shared" si="16"/>
        <v>0</v>
      </c>
      <c r="D53" s="30">
        <f t="shared" si="16"/>
        <v>0</v>
      </c>
      <c r="E53" s="30">
        <f t="shared" si="16"/>
        <v>0</v>
      </c>
      <c r="F53" s="30">
        <f t="shared" si="16"/>
        <v>0</v>
      </c>
      <c r="G53" s="30">
        <f t="shared" si="16"/>
        <v>0</v>
      </c>
      <c r="H53" s="30">
        <f t="shared" si="16"/>
        <v>0</v>
      </c>
      <c r="I53" s="30">
        <f t="shared" si="16"/>
        <v>0</v>
      </c>
      <c r="J53" s="30">
        <f t="shared" si="16"/>
        <v>0</v>
      </c>
      <c r="K53" s="30">
        <f t="shared" si="16"/>
        <v>0</v>
      </c>
      <c r="L53" s="30">
        <f t="shared" si="16"/>
        <v>0</v>
      </c>
      <c r="M53" s="30">
        <f t="shared" si="16"/>
        <v>0</v>
      </c>
      <c r="N53" s="30">
        <f t="shared" si="16"/>
        <v>0</v>
      </c>
      <c r="O53" s="30">
        <f t="shared" si="16"/>
        <v>0</v>
      </c>
      <c r="P53" s="30">
        <f t="shared" si="16"/>
        <v>0</v>
      </c>
      <c r="Q53" s="30">
        <f aca="true" t="shared" si="20" ref="Q53:Z74">IF(Q$10=1,$AC53,IF(Q$10=2,$AD53,IF(Q$10=3,$AE53,IF(Q$10=4,$AF53,0))))</f>
        <v>0</v>
      </c>
      <c r="R53" s="30">
        <f t="shared" si="20"/>
        <v>0</v>
      </c>
      <c r="S53" s="30">
        <f t="shared" si="20"/>
        <v>0</v>
      </c>
      <c r="T53" s="30">
        <f t="shared" si="20"/>
        <v>0</v>
      </c>
      <c r="U53" s="30">
        <f t="shared" si="20"/>
        <v>0</v>
      </c>
      <c r="V53" s="30">
        <f t="shared" si="20"/>
        <v>0</v>
      </c>
      <c r="W53" s="30">
        <f t="shared" si="20"/>
        <v>0</v>
      </c>
      <c r="X53" s="30">
        <f t="shared" si="20"/>
        <v>0</v>
      </c>
      <c r="Y53" s="30">
        <f t="shared" si="20"/>
        <v>0</v>
      </c>
      <c r="Z53" s="30">
        <f t="shared" si="20"/>
        <v>0</v>
      </c>
      <c r="AA53" s="10"/>
      <c r="AB53" s="14">
        <f>'Расчет рациона'!D47</f>
        <v>0</v>
      </c>
      <c r="AC53" s="14">
        <f>'Расчет рациона'!K47</f>
        <v>0</v>
      </c>
      <c r="AD53" s="14">
        <f>'Расчет рациона'!L47</f>
        <v>0</v>
      </c>
      <c r="AE53" s="14">
        <f>'Расчет рациона'!M47</f>
        <v>0</v>
      </c>
      <c r="AF53" s="14">
        <f>'Расчет рациона'!N47</f>
        <v>0</v>
      </c>
      <c r="AG53" s="14">
        <f>'Расчет рациона'!J47</f>
        <v>0</v>
      </c>
      <c r="AH53" s="30">
        <f t="shared" si="17"/>
        <v>0</v>
      </c>
      <c r="AI53" s="30">
        <f t="shared" si="18"/>
        <v>0</v>
      </c>
      <c r="AJ53" s="30">
        <f t="shared" si="19"/>
        <v>0</v>
      </c>
      <c r="AK53" s="21">
        <f t="shared" si="5"/>
        <v>0</v>
      </c>
      <c r="AL53" s="22">
        <f t="shared" si="6"/>
        <v>0</v>
      </c>
      <c r="AM53" s="22">
        <f t="shared" si="7"/>
        <v>0</v>
      </c>
      <c r="AN53" s="22">
        <f t="shared" si="8"/>
        <v>0</v>
      </c>
    </row>
    <row r="54" spans="1:40" ht="12.75">
      <c r="A54" s="9"/>
      <c r="B54" s="30">
        <f aca="true" t="shared" si="21" ref="B54:Q69">IF(B$10=1,$AC54,IF(B$10=2,$AD54,IF(B$10=3,$AE54,IF(B$10=4,$AF54,0))))</f>
        <v>1</v>
      </c>
      <c r="C54" s="30">
        <f t="shared" si="21"/>
        <v>1</v>
      </c>
      <c r="D54" s="30">
        <f t="shared" si="21"/>
        <v>1</v>
      </c>
      <c r="E54" s="30">
        <f t="shared" si="21"/>
        <v>1</v>
      </c>
      <c r="F54" s="30">
        <f t="shared" si="21"/>
        <v>1</v>
      </c>
      <c r="G54" s="30">
        <f t="shared" si="21"/>
        <v>1</v>
      </c>
      <c r="H54" s="30">
        <f t="shared" si="21"/>
        <v>1</v>
      </c>
      <c r="I54" s="30">
        <f t="shared" si="21"/>
        <v>1</v>
      </c>
      <c r="J54" s="30">
        <f t="shared" si="21"/>
        <v>1</v>
      </c>
      <c r="K54" s="30">
        <f t="shared" si="21"/>
        <v>1</v>
      </c>
      <c r="L54" s="30">
        <f t="shared" si="21"/>
        <v>1</v>
      </c>
      <c r="M54" s="30">
        <f t="shared" si="21"/>
        <v>1</v>
      </c>
      <c r="N54" s="30">
        <f t="shared" si="21"/>
        <v>0</v>
      </c>
      <c r="O54" s="30">
        <f t="shared" si="21"/>
        <v>0</v>
      </c>
      <c r="P54" s="30">
        <f t="shared" si="21"/>
        <v>0</v>
      </c>
      <c r="Q54" s="30">
        <f t="shared" si="21"/>
        <v>0</v>
      </c>
      <c r="R54" s="30">
        <f t="shared" si="20"/>
        <v>0</v>
      </c>
      <c r="S54" s="30">
        <f t="shared" si="20"/>
        <v>0</v>
      </c>
      <c r="T54" s="30">
        <f t="shared" si="20"/>
        <v>0</v>
      </c>
      <c r="U54" s="30">
        <f t="shared" si="20"/>
        <v>0</v>
      </c>
      <c r="V54" s="30">
        <f t="shared" si="20"/>
        <v>0</v>
      </c>
      <c r="W54" s="30">
        <f t="shared" si="20"/>
        <v>0</v>
      </c>
      <c r="X54" s="30">
        <f t="shared" si="20"/>
        <v>0</v>
      </c>
      <c r="Y54" s="30">
        <f t="shared" si="20"/>
        <v>0</v>
      </c>
      <c r="Z54" s="30">
        <f t="shared" si="20"/>
        <v>0</v>
      </c>
      <c r="AA54" s="10"/>
      <c r="AB54" s="14" t="str">
        <f>'Расчет рациона'!D48</f>
        <v>Чеснок</v>
      </c>
      <c r="AC54" s="14">
        <f>'Расчет рациона'!K48</f>
        <v>1</v>
      </c>
      <c r="AD54" s="14">
        <f>'Расчет рациона'!L48</f>
        <v>1</v>
      </c>
      <c r="AE54" s="14">
        <f>'Расчет рациона'!M48</f>
        <v>1</v>
      </c>
      <c r="AF54" s="14">
        <f>'Расчет рациона'!N48</f>
        <v>1</v>
      </c>
      <c r="AG54" s="14">
        <f>'Расчет рациона'!J48</f>
        <v>2.5</v>
      </c>
      <c r="AH54" s="30">
        <f t="shared" si="17"/>
        <v>5</v>
      </c>
      <c r="AI54" s="30">
        <f t="shared" si="18"/>
        <v>12</v>
      </c>
      <c r="AJ54" s="30">
        <f t="shared" si="19"/>
        <v>60</v>
      </c>
      <c r="AK54" s="21">
        <f t="shared" si="5"/>
        <v>2.5</v>
      </c>
      <c r="AL54" s="22">
        <f t="shared" si="6"/>
        <v>2.5</v>
      </c>
      <c r="AM54" s="22">
        <f t="shared" si="7"/>
        <v>2.5</v>
      </c>
      <c r="AN54" s="22">
        <f t="shared" si="8"/>
        <v>2.5</v>
      </c>
    </row>
    <row r="55" spans="1:40" ht="12.75">
      <c r="A55" s="9"/>
      <c r="B55" s="30">
        <f t="shared" si="21"/>
        <v>1</v>
      </c>
      <c r="C55" s="30">
        <f t="shared" si="21"/>
        <v>1</v>
      </c>
      <c r="D55" s="30">
        <f t="shared" si="21"/>
        <v>0</v>
      </c>
      <c r="E55" s="30">
        <f t="shared" si="21"/>
        <v>0</v>
      </c>
      <c r="F55" s="30">
        <f t="shared" si="21"/>
        <v>1</v>
      </c>
      <c r="G55" s="30">
        <f t="shared" si="21"/>
        <v>1</v>
      </c>
      <c r="H55" s="30">
        <f t="shared" si="21"/>
        <v>0</v>
      </c>
      <c r="I55" s="30">
        <f t="shared" si="21"/>
        <v>0</v>
      </c>
      <c r="J55" s="30">
        <f t="shared" si="21"/>
        <v>1</v>
      </c>
      <c r="K55" s="30">
        <f t="shared" si="21"/>
        <v>1</v>
      </c>
      <c r="L55" s="30">
        <f t="shared" si="21"/>
        <v>0</v>
      </c>
      <c r="M55" s="30">
        <f t="shared" si="21"/>
        <v>0</v>
      </c>
      <c r="N55" s="30">
        <f t="shared" si="21"/>
        <v>0</v>
      </c>
      <c r="O55" s="30">
        <f t="shared" si="21"/>
        <v>0</v>
      </c>
      <c r="P55" s="30">
        <f t="shared" si="21"/>
        <v>0</v>
      </c>
      <c r="Q55" s="30">
        <f t="shared" si="21"/>
        <v>0</v>
      </c>
      <c r="R55" s="30">
        <f t="shared" si="20"/>
        <v>0</v>
      </c>
      <c r="S55" s="30">
        <f t="shared" si="20"/>
        <v>0</v>
      </c>
      <c r="T55" s="30">
        <f t="shared" si="20"/>
        <v>0</v>
      </c>
      <c r="U55" s="30">
        <f t="shared" si="20"/>
        <v>0</v>
      </c>
      <c r="V55" s="30">
        <f t="shared" si="20"/>
        <v>0</v>
      </c>
      <c r="W55" s="30">
        <f t="shared" si="20"/>
        <v>0</v>
      </c>
      <c r="X55" s="30">
        <f t="shared" si="20"/>
        <v>0</v>
      </c>
      <c r="Y55" s="30">
        <f t="shared" si="20"/>
        <v>0</v>
      </c>
      <c r="Z55" s="30">
        <f t="shared" si="20"/>
        <v>0</v>
      </c>
      <c r="AA55" s="10"/>
      <c r="AB55" s="14" t="str">
        <f>'Расчет рациона'!D49</f>
        <v>Лук свежий </v>
      </c>
      <c r="AC55" s="14">
        <f>'Расчет рациона'!K49</f>
        <v>1</v>
      </c>
      <c r="AD55" s="14">
        <f>'Расчет рациона'!L49</f>
        <v>1</v>
      </c>
      <c r="AE55" s="14">
        <f>'Расчет рациона'!M49</f>
        <v>0</v>
      </c>
      <c r="AF55" s="14">
        <f>'Расчет рациона'!N49</f>
        <v>0</v>
      </c>
      <c r="AG55" s="14">
        <f>'Расчет рациона'!J49</f>
        <v>0</v>
      </c>
      <c r="AH55" s="30">
        <f t="shared" si="17"/>
        <v>0</v>
      </c>
      <c r="AI55" s="30">
        <f t="shared" si="18"/>
        <v>6</v>
      </c>
      <c r="AJ55" s="30">
        <f t="shared" si="19"/>
        <v>0</v>
      </c>
      <c r="AK55" s="21">
        <f t="shared" si="5"/>
        <v>0</v>
      </c>
      <c r="AL55" s="22">
        <f t="shared" si="6"/>
        <v>0</v>
      </c>
      <c r="AM55" s="22">
        <f t="shared" si="7"/>
        <v>0</v>
      </c>
      <c r="AN55" s="22">
        <f t="shared" si="8"/>
        <v>0</v>
      </c>
    </row>
    <row r="56" spans="1:40" ht="12.75">
      <c r="A56" s="9"/>
      <c r="B56" s="30">
        <f t="shared" si="21"/>
        <v>1</v>
      </c>
      <c r="C56" s="30">
        <f t="shared" si="21"/>
        <v>1</v>
      </c>
      <c r="D56" s="30">
        <f t="shared" si="21"/>
        <v>1</v>
      </c>
      <c r="E56" s="30">
        <f t="shared" si="21"/>
        <v>1</v>
      </c>
      <c r="F56" s="30">
        <f t="shared" si="21"/>
        <v>1</v>
      </c>
      <c r="G56" s="30">
        <f t="shared" si="21"/>
        <v>1</v>
      </c>
      <c r="H56" s="30">
        <f t="shared" si="21"/>
        <v>1</v>
      </c>
      <c r="I56" s="30">
        <f t="shared" si="21"/>
        <v>1</v>
      </c>
      <c r="J56" s="30">
        <f t="shared" si="21"/>
        <v>1</v>
      </c>
      <c r="K56" s="30">
        <f t="shared" si="21"/>
        <v>1</v>
      </c>
      <c r="L56" s="30">
        <f t="shared" si="21"/>
        <v>1</v>
      </c>
      <c r="M56" s="30">
        <f t="shared" si="21"/>
        <v>1</v>
      </c>
      <c r="N56" s="30">
        <f t="shared" si="21"/>
        <v>0</v>
      </c>
      <c r="O56" s="30">
        <f t="shared" si="21"/>
        <v>0</v>
      </c>
      <c r="P56" s="30">
        <f t="shared" si="21"/>
        <v>0</v>
      </c>
      <c r="Q56" s="30">
        <f t="shared" si="21"/>
        <v>0</v>
      </c>
      <c r="R56" s="30">
        <f t="shared" si="20"/>
        <v>0</v>
      </c>
      <c r="S56" s="30">
        <f t="shared" si="20"/>
        <v>0</v>
      </c>
      <c r="T56" s="30">
        <f t="shared" si="20"/>
        <v>0</v>
      </c>
      <c r="U56" s="30">
        <f t="shared" si="20"/>
        <v>0</v>
      </c>
      <c r="V56" s="30">
        <f t="shared" si="20"/>
        <v>0</v>
      </c>
      <c r="W56" s="30">
        <f t="shared" si="20"/>
        <v>0</v>
      </c>
      <c r="X56" s="30">
        <f t="shared" si="20"/>
        <v>0</v>
      </c>
      <c r="Y56" s="30">
        <f t="shared" si="20"/>
        <v>0</v>
      </c>
      <c r="Z56" s="30">
        <f t="shared" si="20"/>
        <v>0</v>
      </c>
      <c r="AA56" s="10"/>
      <c r="AB56" s="14" t="str">
        <f>'Расчет рациона'!D50</f>
        <v>Лук сублим</v>
      </c>
      <c r="AC56" s="14">
        <f>'Расчет рациона'!K50</f>
        <v>1</v>
      </c>
      <c r="AD56" s="14">
        <f>'Расчет рациона'!L50</f>
        <v>1</v>
      </c>
      <c r="AE56" s="14">
        <f>'Расчет рациона'!M50</f>
        <v>1</v>
      </c>
      <c r="AF56" s="14">
        <f>'Расчет рациона'!N50</f>
        <v>1</v>
      </c>
      <c r="AG56" s="14">
        <f>'Расчет рациона'!J50</f>
        <v>2</v>
      </c>
      <c r="AH56" s="30">
        <f t="shared" si="17"/>
        <v>4</v>
      </c>
      <c r="AI56" s="30">
        <f t="shared" si="18"/>
        <v>12</v>
      </c>
      <c r="AJ56" s="30">
        <f t="shared" si="19"/>
        <v>48</v>
      </c>
      <c r="AK56" s="21">
        <f t="shared" si="5"/>
        <v>2</v>
      </c>
      <c r="AL56" s="22">
        <f t="shared" si="6"/>
        <v>2</v>
      </c>
      <c r="AM56" s="22">
        <f t="shared" si="7"/>
        <v>2</v>
      </c>
      <c r="AN56" s="22">
        <f t="shared" si="8"/>
        <v>2</v>
      </c>
    </row>
    <row r="57" spans="1:40" ht="12.75">
      <c r="A57" s="9"/>
      <c r="B57" s="30">
        <f t="shared" si="21"/>
        <v>0</v>
      </c>
      <c r="C57" s="30">
        <f t="shared" si="21"/>
        <v>0</v>
      </c>
      <c r="D57" s="30">
        <f t="shared" si="21"/>
        <v>0</v>
      </c>
      <c r="E57" s="30">
        <f t="shared" si="21"/>
        <v>0</v>
      </c>
      <c r="F57" s="30">
        <f t="shared" si="21"/>
        <v>0</v>
      </c>
      <c r="G57" s="30">
        <f t="shared" si="21"/>
        <v>0</v>
      </c>
      <c r="H57" s="30">
        <f t="shared" si="21"/>
        <v>0</v>
      </c>
      <c r="I57" s="30">
        <f t="shared" si="21"/>
        <v>0</v>
      </c>
      <c r="J57" s="30">
        <f t="shared" si="21"/>
        <v>0</v>
      </c>
      <c r="K57" s="30">
        <f t="shared" si="21"/>
        <v>0</v>
      </c>
      <c r="L57" s="30">
        <f t="shared" si="21"/>
        <v>0</v>
      </c>
      <c r="M57" s="30">
        <f t="shared" si="21"/>
        <v>0</v>
      </c>
      <c r="N57" s="30">
        <f t="shared" si="21"/>
        <v>0</v>
      </c>
      <c r="O57" s="30">
        <f t="shared" si="21"/>
        <v>0</v>
      </c>
      <c r="P57" s="30">
        <f t="shared" si="21"/>
        <v>0</v>
      </c>
      <c r="Q57" s="30">
        <f t="shared" si="21"/>
        <v>0</v>
      </c>
      <c r="R57" s="30">
        <f t="shared" si="20"/>
        <v>0</v>
      </c>
      <c r="S57" s="30">
        <f t="shared" si="20"/>
        <v>0</v>
      </c>
      <c r="T57" s="30">
        <f t="shared" si="20"/>
        <v>0</v>
      </c>
      <c r="U57" s="30">
        <f t="shared" si="20"/>
        <v>0</v>
      </c>
      <c r="V57" s="30">
        <f t="shared" si="20"/>
        <v>0</v>
      </c>
      <c r="W57" s="30">
        <f t="shared" si="20"/>
        <v>0</v>
      </c>
      <c r="X57" s="30">
        <f t="shared" si="20"/>
        <v>0</v>
      </c>
      <c r="Y57" s="30">
        <f t="shared" si="20"/>
        <v>0</v>
      </c>
      <c r="Z57" s="30">
        <f t="shared" si="20"/>
        <v>0</v>
      </c>
      <c r="AA57" s="10">
        <v>2</v>
      </c>
      <c r="AB57" s="14" t="str">
        <f>'Расчет рациона'!D51</f>
        <v>Капуста сублим</v>
      </c>
      <c r="AC57" s="14">
        <f>'Расчет рациона'!K51</f>
        <v>0</v>
      </c>
      <c r="AD57" s="14">
        <f>'Расчет рациона'!L51</f>
        <v>0</v>
      </c>
      <c r="AE57" s="14">
        <f>'Расчет рациона'!M51</f>
        <v>0</v>
      </c>
      <c r="AF57" s="14">
        <f>'Расчет рациона'!N51</f>
        <v>0</v>
      </c>
      <c r="AG57" s="14">
        <f>'Расчет рациона'!J51</f>
        <v>12.5</v>
      </c>
      <c r="AH57" s="30">
        <f t="shared" si="17"/>
        <v>25</v>
      </c>
      <c r="AI57" s="30">
        <f t="shared" si="18"/>
        <v>2</v>
      </c>
      <c r="AJ57" s="30">
        <f t="shared" si="19"/>
        <v>50</v>
      </c>
      <c r="AK57" s="21">
        <f t="shared" si="5"/>
        <v>0</v>
      </c>
      <c r="AL57" s="22">
        <f t="shared" si="6"/>
        <v>0</v>
      </c>
      <c r="AM57" s="22">
        <f t="shared" si="7"/>
        <v>0</v>
      </c>
      <c r="AN57" s="22">
        <f t="shared" si="8"/>
        <v>0</v>
      </c>
    </row>
    <row r="58" spans="1:40" ht="12.75">
      <c r="A58" s="9"/>
      <c r="B58" s="30">
        <f t="shared" si="21"/>
        <v>0</v>
      </c>
      <c r="C58" s="30">
        <f t="shared" si="21"/>
        <v>0</v>
      </c>
      <c r="D58" s="30">
        <f t="shared" si="21"/>
        <v>0</v>
      </c>
      <c r="E58" s="30">
        <f t="shared" si="21"/>
        <v>0</v>
      </c>
      <c r="F58" s="30">
        <f t="shared" si="21"/>
        <v>0</v>
      </c>
      <c r="G58" s="30">
        <f t="shared" si="21"/>
        <v>0</v>
      </c>
      <c r="H58" s="30">
        <f t="shared" si="21"/>
        <v>0</v>
      </c>
      <c r="I58" s="30">
        <f t="shared" si="21"/>
        <v>0</v>
      </c>
      <c r="J58" s="30">
        <f t="shared" si="21"/>
        <v>0</v>
      </c>
      <c r="K58" s="30">
        <f t="shared" si="21"/>
        <v>0</v>
      </c>
      <c r="L58" s="30">
        <f t="shared" si="21"/>
        <v>0</v>
      </c>
      <c r="M58" s="30">
        <f t="shared" si="21"/>
        <v>0</v>
      </c>
      <c r="N58" s="30">
        <f t="shared" si="21"/>
        <v>0</v>
      </c>
      <c r="O58" s="30">
        <f t="shared" si="21"/>
        <v>0</v>
      </c>
      <c r="P58" s="30">
        <f t="shared" si="21"/>
        <v>0</v>
      </c>
      <c r="Q58" s="30">
        <f t="shared" si="21"/>
        <v>0</v>
      </c>
      <c r="R58" s="30">
        <f t="shared" si="20"/>
        <v>0</v>
      </c>
      <c r="S58" s="30">
        <f t="shared" si="20"/>
        <v>0</v>
      </c>
      <c r="T58" s="30">
        <f t="shared" si="20"/>
        <v>0</v>
      </c>
      <c r="U58" s="30">
        <f t="shared" si="20"/>
        <v>0</v>
      </c>
      <c r="V58" s="30">
        <f t="shared" si="20"/>
        <v>0</v>
      </c>
      <c r="W58" s="30">
        <f t="shared" si="20"/>
        <v>0</v>
      </c>
      <c r="X58" s="30">
        <f t="shared" si="20"/>
        <v>0</v>
      </c>
      <c r="Y58" s="30">
        <f t="shared" si="20"/>
        <v>0</v>
      </c>
      <c r="Z58" s="30">
        <f t="shared" si="20"/>
        <v>0</v>
      </c>
      <c r="AA58" s="10">
        <v>2</v>
      </c>
      <c r="AB58" s="14" t="str">
        <f>'Расчет рациона'!D52</f>
        <v>Морковь сублим</v>
      </c>
      <c r="AC58" s="14">
        <f>'Расчет рациона'!K52</f>
        <v>0</v>
      </c>
      <c r="AD58" s="14">
        <f>'Расчет рациона'!L52</f>
        <v>0</v>
      </c>
      <c r="AE58" s="14">
        <f>'Расчет рациона'!M52</f>
        <v>0</v>
      </c>
      <c r="AF58" s="14">
        <f>'Расчет рациона'!N52</f>
        <v>0</v>
      </c>
      <c r="AG58" s="14">
        <f>'Расчет рациона'!J52</f>
        <v>12.5</v>
      </c>
      <c r="AH58" s="30">
        <f t="shared" si="17"/>
        <v>25</v>
      </c>
      <c r="AI58" s="30">
        <f t="shared" si="18"/>
        <v>2</v>
      </c>
      <c r="AJ58" s="30">
        <f t="shared" si="19"/>
        <v>50</v>
      </c>
      <c r="AK58" s="21">
        <f t="shared" si="5"/>
        <v>0</v>
      </c>
      <c r="AL58" s="22">
        <f t="shared" si="6"/>
        <v>0</v>
      </c>
      <c r="AM58" s="22">
        <f t="shared" si="7"/>
        <v>0</v>
      </c>
      <c r="AN58" s="22">
        <f t="shared" si="8"/>
        <v>0</v>
      </c>
    </row>
    <row r="59" spans="1:40" ht="12.75">
      <c r="A59" s="9"/>
      <c r="B59" s="30">
        <f t="shared" si="21"/>
        <v>0</v>
      </c>
      <c r="C59" s="30">
        <f t="shared" si="21"/>
        <v>0</v>
      </c>
      <c r="D59" s="30">
        <f t="shared" si="21"/>
        <v>0</v>
      </c>
      <c r="E59" s="30">
        <f t="shared" si="21"/>
        <v>0</v>
      </c>
      <c r="F59" s="30">
        <f t="shared" si="21"/>
        <v>0</v>
      </c>
      <c r="G59" s="30">
        <f t="shared" si="21"/>
        <v>0</v>
      </c>
      <c r="H59" s="30">
        <f t="shared" si="21"/>
        <v>0</v>
      </c>
      <c r="I59" s="30">
        <f t="shared" si="21"/>
        <v>0</v>
      </c>
      <c r="J59" s="30">
        <f t="shared" si="21"/>
        <v>0</v>
      </c>
      <c r="K59" s="30">
        <f t="shared" si="21"/>
        <v>0</v>
      </c>
      <c r="L59" s="30">
        <f t="shared" si="21"/>
        <v>0</v>
      </c>
      <c r="M59" s="30">
        <f t="shared" si="21"/>
        <v>0</v>
      </c>
      <c r="N59" s="30">
        <f t="shared" si="21"/>
        <v>0</v>
      </c>
      <c r="O59" s="30">
        <f t="shared" si="21"/>
        <v>0</v>
      </c>
      <c r="P59" s="30">
        <f t="shared" si="21"/>
        <v>0</v>
      </c>
      <c r="Q59" s="30">
        <f t="shared" si="21"/>
        <v>0</v>
      </c>
      <c r="R59" s="30">
        <f t="shared" si="20"/>
        <v>0</v>
      </c>
      <c r="S59" s="30">
        <f t="shared" si="20"/>
        <v>0</v>
      </c>
      <c r="T59" s="30">
        <f t="shared" si="20"/>
        <v>0</v>
      </c>
      <c r="U59" s="30">
        <f t="shared" si="20"/>
        <v>0</v>
      </c>
      <c r="V59" s="30">
        <f t="shared" si="20"/>
        <v>0</v>
      </c>
      <c r="W59" s="30">
        <f t="shared" si="20"/>
        <v>0</v>
      </c>
      <c r="X59" s="30">
        <f t="shared" si="20"/>
        <v>0</v>
      </c>
      <c r="Y59" s="30">
        <f t="shared" si="20"/>
        <v>0</v>
      </c>
      <c r="Z59" s="30">
        <f t="shared" si="20"/>
        <v>0</v>
      </c>
      <c r="AA59" s="10">
        <v>2</v>
      </c>
      <c r="AB59" s="14" t="str">
        <f>'Расчет рациона'!D53</f>
        <v>Огурцы соленые субл</v>
      </c>
      <c r="AC59" s="14">
        <f>'Расчет рациона'!K53</f>
        <v>0</v>
      </c>
      <c r="AD59" s="14">
        <f>'Расчет рациона'!L53</f>
        <v>0</v>
      </c>
      <c r="AE59" s="14">
        <f>'Расчет рациона'!M53</f>
        <v>0</v>
      </c>
      <c r="AF59" s="14">
        <f>'Расчет рациона'!N53</f>
        <v>0</v>
      </c>
      <c r="AG59" s="14">
        <f>'Расчет рациона'!J53</f>
        <v>12.5</v>
      </c>
      <c r="AH59" s="30">
        <f t="shared" si="17"/>
        <v>25</v>
      </c>
      <c r="AI59" s="30">
        <f t="shared" si="18"/>
        <v>2</v>
      </c>
      <c r="AJ59" s="30">
        <f t="shared" si="19"/>
        <v>50</v>
      </c>
      <c r="AK59" s="21">
        <f t="shared" si="5"/>
        <v>0</v>
      </c>
      <c r="AL59" s="22">
        <f t="shared" si="6"/>
        <v>0</v>
      </c>
      <c r="AM59" s="22">
        <f t="shared" si="7"/>
        <v>0</v>
      </c>
      <c r="AN59" s="22">
        <f t="shared" si="8"/>
        <v>0</v>
      </c>
    </row>
    <row r="60" spans="1:40" ht="12.75">
      <c r="A60" s="9"/>
      <c r="B60" s="30">
        <f t="shared" si="21"/>
        <v>0</v>
      </c>
      <c r="C60" s="30">
        <f t="shared" si="21"/>
        <v>0</v>
      </c>
      <c r="D60" s="30">
        <f t="shared" si="21"/>
        <v>0</v>
      </c>
      <c r="E60" s="30">
        <f t="shared" si="21"/>
        <v>0</v>
      </c>
      <c r="F60" s="30">
        <f t="shared" si="21"/>
        <v>0</v>
      </c>
      <c r="G60" s="30">
        <f t="shared" si="21"/>
        <v>0</v>
      </c>
      <c r="H60" s="30">
        <f t="shared" si="21"/>
        <v>0</v>
      </c>
      <c r="I60" s="30">
        <f t="shared" si="21"/>
        <v>0</v>
      </c>
      <c r="J60" s="30">
        <f t="shared" si="21"/>
        <v>0</v>
      </c>
      <c r="K60" s="30">
        <f t="shared" si="21"/>
        <v>0</v>
      </c>
      <c r="L60" s="30">
        <f t="shared" si="21"/>
        <v>0</v>
      </c>
      <c r="M60" s="30">
        <f t="shared" si="21"/>
        <v>0</v>
      </c>
      <c r="N60" s="30">
        <f t="shared" si="21"/>
        <v>0</v>
      </c>
      <c r="O60" s="30">
        <f t="shared" si="21"/>
        <v>0</v>
      </c>
      <c r="P60" s="30">
        <f t="shared" si="21"/>
        <v>0</v>
      </c>
      <c r="Q60" s="30">
        <f t="shared" si="21"/>
        <v>0</v>
      </c>
      <c r="R60" s="30">
        <f t="shared" si="20"/>
        <v>0</v>
      </c>
      <c r="S60" s="30">
        <f t="shared" si="20"/>
        <v>0</v>
      </c>
      <c r="T60" s="30">
        <f t="shared" si="20"/>
        <v>0</v>
      </c>
      <c r="U60" s="30">
        <f t="shared" si="20"/>
        <v>0</v>
      </c>
      <c r="V60" s="30">
        <f t="shared" si="20"/>
        <v>0</v>
      </c>
      <c r="W60" s="30">
        <f t="shared" si="20"/>
        <v>0</v>
      </c>
      <c r="X60" s="30">
        <f t="shared" si="20"/>
        <v>0</v>
      </c>
      <c r="Y60" s="30">
        <f t="shared" si="20"/>
        <v>0</v>
      </c>
      <c r="Z60" s="30">
        <f t="shared" si="20"/>
        <v>0</v>
      </c>
      <c r="AA60" s="10">
        <v>2</v>
      </c>
      <c r="AB60" s="14" t="str">
        <f>'Расчет рациона'!D54</f>
        <v>Яблоки сублим</v>
      </c>
      <c r="AC60" s="14">
        <f>'Расчет рациона'!K54</f>
        <v>0</v>
      </c>
      <c r="AD60" s="14">
        <f>'Расчет рациона'!L54</f>
        <v>0</v>
      </c>
      <c r="AE60" s="14">
        <f>'Расчет рациона'!M54</f>
        <v>0</v>
      </c>
      <c r="AF60" s="14">
        <f>'Расчет рациона'!N54</f>
        <v>0</v>
      </c>
      <c r="AG60" s="14">
        <f>'Расчет рациона'!J54</f>
        <v>12.5</v>
      </c>
      <c r="AH60" s="30">
        <f t="shared" si="17"/>
        <v>25</v>
      </c>
      <c r="AI60" s="30">
        <f t="shared" si="18"/>
        <v>2</v>
      </c>
      <c r="AJ60" s="30">
        <f t="shared" si="19"/>
        <v>50</v>
      </c>
      <c r="AK60" s="21">
        <f t="shared" si="5"/>
        <v>0</v>
      </c>
      <c r="AL60" s="22">
        <f t="shared" si="6"/>
        <v>0</v>
      </c>
      <c r="AM60" s="22">
        <f t="shared" si="7"/>
        <v>0</v>
      </c>
      <c r="AN60" s="22">
        <f t="shared" si="8"/>
        <v>0</v>
      </c>
    </row>
    <row r="61" spans="1:40" ht="12.75">
      <c r="A61" s="9"/>
      <c r="B61" s="30">
        <f t="shared" si="21"/>
        <v>0</v>
      </c>
      <c r="C61" s="30">
        <f t="shared" si="21"/>
        <v>0</v>
      </c>
      <c r="D61" s="30">
        <f t="shared" si="21"/>
        <v>0</v>
      </c>
      <c r="E61" s="30">
        <f t="shared" si="21"/>
        <v>0</v>
      </c>
      <c r="F61" s="30">
        <f t="shared" si="21"/>
        <v>0</v>
      </c>
      <c r="G61" s="30">
        <f t="shared" si="21"/>
        <v>0</v>
      </c>
      <c r="H61" s="30">
        <f t="shared" si="21"/>
        <v>0</v>
      </c>
      <c r="I61" s="30">
        <f t="shared" si="21"/>
        <v>0</v>
      </c>
      <c r="J61" s="30">
        <f t="shared" si="21"/>
        <v>0</v>
      </c>
      <c r="K61" s="30">
        <f t="shared" si="21"/>
        <v>0</v>
      </c>
      <c r="L61" s="30">
        <f t="shared" si="21"/>
        <v>0</v>
      </c>
      <c r="M61" s="30">
        <f t="shared" si="21"/>
        <v>0</v>
      </c>
      <c r="N61" s="30">
        <f t="shared" si="21"/>
        <v>0</v>
      </c>
      <c r="O61" s="30">
        <f t="shared" si="21"/>
        <v>0</v>
      </c>
      <c r="P61" s="30">
        <f t="shared" si="21"/>
        <v>0</v>
      </c>
      <c r="Q61" s="30">
        <f t="shared" si="21"/>
        <v>0</v>
      </c>
      <c r="R61" s="30">
        <f t="shared" si="20"/>
        <v>0</v>
      </c>
      <c r="S61" s="30">
        <f t="shared" si="20"/>
        <v>0</v>
      </c>
      <c r="T61" s="30">
        <f t="shared" si="20"/>
        <v>0</v>
      </c>
      <c r="U61" s="30">
        <f t="shared" si="20"/>
        <v>0</v>
      </c>
      <c r="V61" s="30">
        <f t="shared" si="20"/>
        <v>0</v>
      </c>
      <c r="W61" s="30">
        <f t="shared" si="20"/>
        <v>0</v>
      </c>
      <c r="X61" s="30">
        <f t="shared" si="20"/>
        <v>0</v>
      </c>
      <c r="Y61" s="30">
        <f t="shared" si="20"/>
        <v>0</v>
      </c>
      <c r="Z61" s="30">
        <f t="shared" si="20"/>
        <v>0</v>
      </c>
      <c r="AA61" s="10"/>
      <c r="AB61" s="14">
        <f>'Расчет рациона'!D55</f>
        <v>0</v>
      </c>
      <c r="AC61" s="14">
        <f>'Расчет рациона'!K55</f>
        <v>0</v>
      </c>
      <c r="AD61" s="14">
        <f>'Расчет рациона'!L55</f>
        <v>0</v>
      </c>
      <c r="AE61" s="14">
        <f>'Расчет рациона'!M55</f>
        <v>0</v>
      </c>
      <c r="AF61" s="14">
        <f>'Расчет рациона'!N55</f>
        <v>0</v>
      </c>
      <c r="AG61" s="14">
        <f>'Расчет рациона'!J55</f>
        <v>0</v>
      </c>
      <c r="AH61" s="30">
        <f t="shared" si="17"/>
        <v>0</v>
      </c>
      <c r="AI61" s="30">
        <f t="shared" si="18"/>
        <v>0</v>
      </c>
      <c r="AJ61" s="30">
        <f t="shared" si="19"/>
        <v>0</v>
      </c>
      <c r="AK61" s="21">
        <f t="shared" si="5"/>
        <v>0</v>
      </c>
      <c r="AL61" s="22">
        <f t="shared" si="6"/>
        <v>0</v>
      </c>
      <c r="AM61" s="22">
        <f t="shared" si="7"/>
        <v>0</v>
      </c>
      <c r="AN61" s="22">
        <f t="shared" si="8"/>
        <v>0</v>
      </c>
    </row>
    <row r="62" spans="1:40" ht="12.75">
      <c r="A62" s="9"/>
      <c r="B62" s="30">
        <f t="shared" si="21"/>
        <v>1</v>
      </c>
      <c r="C62" s="30">
        <f t="shared" si="21"/>
        <v>1</v>
      </c>
      <c r="D62" s="30">
        <f t="shared" si="21"/>
        <v>1</v>
      </c>
      <c r="E62" s="30">
        <f t="shared" si="21"/>
        <v>1</v>
      </c>
      <c r="F62" s="30">
        <f t="shared" si="21"/>
        <v>1</v>
      </c>
      <c r="G62" s="30">
        <f t="shared" si="21"/>
        <v>1</v>
      </c>
      <c r="H62" s="30">
        <f t="shared" si="21"/>
        <v>1</v>
      </c>
      <c r="I62" s="30">
        <f t="shared" si="21"/>
        <v>1</v>
      </c>
      <c r="J62" s="30">
        <f t="shared" si="21"/>
        <v>1</v>
      </c>
      <c r="K62" s="30">
        <f t="shared" si="21"/>
        <v>1</v>
      </c>
      <c r="L62" s="30">
        <f t="shared" si="21"/>
        <v>1</v>
      </c>
      <c r="M62" s="30">
        <f t="shared" si="21"/>
        <v>1</v>
      </c>
      <c r="N62" s="30">
        <f t="shared" si="21"/>
        <v>0</v>
      </c>
      <c r="O62" s="30">
        <f t="shared" si="21"/>
        <v>0</v>
      </c>
      <c r="P62" s="30">
        <f t="shared" si="21"/>
        <v>0</v>
      </c>
      <c r="Q62" s="30">
        <f t="shared" si="21"/>
        <v>0</v>
      </c>
      <c r="R62" s="30">
        <f t="shared" si="20"/>
        <v>0</v>
      </c>
      <c r="S62" s="30">
        <f t="shared" si="20"/>
        <v>0</v>
      </c>
      <c r="T62" s="30">
        <f t="shared" si="20"/>
        <v>0</v>
      </c>
      <c r="U62" s="30">
        <f t="shared" si="20"/>
        <v>0</v>
      </c>
      <c r="V62" s="30">
        <f t="shared" si="20"/>
        <v>0</v>
      </c>
      <c r="W62" s="30">
        <f t="shared" si="20"/>
        <v>0</v>
      </c>
      <c r="X62" s="30">
        <f t="shared" si="20"/>
        <v>0</v>
      </c>
      <c r="Y62" s="30">
        <f t="shared" si="20"/>
        <v>0</v>
      </c>
      <c r="Z62" s="30">
        <f t="shared" si="20"/>
        <v>0</v>
      </c>
      <c r="AA62" s="10"/>
      <c r="AB62" s="14" t="str">
        <f>'Расчет рациона'!D56</f>
        <v>Инжир</v>
      </c>
      <c r="AC62" s="14">
        <f>'Расчет рациона'!K56</f>
        <v>1</v>
      </c>
      <c r="AD62" s="14">
        <f>'Расчет рациона'!L56</f>
        <v>1</v>
      </c>
      <c r="AE62" s="14">
        <f>'Расчет рациона'!M56</f>
        <v>1</v>
      </c>
      <c r="AF62" s="14">
        <f>'Расчет рациона'!N56</f>
        <v>1</v>
      </c>
      <c r="AG62" s="14">
        <f>'Расчет рациона'!J56</f>
        <v>2.75</v>
      </c>
      <c r="AH62" s="30">
        <f t="shared" si="17"/>
        <v>5.5</v>
      </c>
      <c r="AI62" s="30">
        <f t="shared" si="18"/>
        <v>12</v>
      </c>
      <c r="AJ62" s="30">
        <f t="shared" si="19"/>
        <v>66</v>
      </c>
      <c r="AK62" s="21">
        <f t="shared" si="5"/>
        <v>2.75</v>
      </c>
      <c r="AL62" s="22">
        <f t="shared" si="6"/>
        <v>2.75</v>
      </c>
      <c r="AM62" s="22">
        <f t="shared" si="7"/>
        <v>2.75</v>
      </c>
      <c r="AN62" s="22">
        <f t="shared" si="8"/>
        <v>2.75</v>
      </c>
    </row>
    <row r="63" spans="1:40" ht="12.75">
      <c r="A63" s="9"/>
      <c r="B63" s="30">
        <f t="shared" si="21"/>
        <v>1</v>
      </c>
      <c r="C63" s="30">
        <f t="shared" si="21"/>
        <v>1</v>
      </c>
      <c r="D63" s="30">
        <f t="shared" si="21"/>
        <v>1</v>
      </c>
      <c r="E63" s="30">
        <f t="shared" si="21"/>
        <v>1</v>
      </c>
      <c r="F63" s="30">
        <f t="shared" si="21"/>
        <v>1</v>
      </c>
      <c r="G63" s="30">
        <f t="shared" si="21"/>
        <v>1</v>
      </c>
      <c r="H63" s="30">
        <f t="shared" si="21"/>
        <v>1</v>
      </c>
      <c r="I63" s="30">
        <f t="shared" si="21"/>
        <v>1</v>
      </c>
      <c r="J63" s="30">
        <f t="shared" si="21"/>
        <v>1</v>
      </c>
      <c r="K63" s="30">
        <f t="shared" si="21"/>
        <v>1</v>
      </c>
      <c r="L63" s="30">
        <f t="shared" si="21"/>
        <v>1</v>
      </c>
      <c r="M63" s="30">
        <f t="shared" si="21"/>
        <v>1</v>
      </c>
      <c r="N63" s="30">
        <f t="shared" si="21"/>
        <v>0</v>
      </c>
      <c r="O63" s="30">
        <f t="shared" si="21"/>
        <v>0</v>
      </c>
      <c r="P63" s="30">
        <f t="shared" si="21"/>
        <v>0</v>
      </c>
      <c r="Q63" s="30">
        <f t="shared" si="21"/>
        <v>0</v>
      </c>
      <c r="R63" s="30">
        <f t="shared" si="20"/>
        <v>0</v>
      </c>
      <c r="S63" s="30">
        <f t="shared" si="20"/>
        <v>0</v>
      </c>
      <c r="T63" s="30">
        <f t="shared" si="20"/>
        <v>0</v>
      </c>
      <c r="U63" s="30">
        <f t="shared" si="20"/>
        <v>0</v>
      </c>
      <c r="V63" s="30">
        <f t="shared" si="20"/>
        <v>0</v>
      </c>
      <c r="W63" s="30">
        <f t="shared" si="20"/>
        <v>0</v>
      </c>
      <c r="X63" s="30">
        <f t="shared" si="20"/>
        <v>0</v>
      </c>
      <c r="Y63" s="30">
        <f t="shared" si="20"/>
        <v>0</v>
      </c>
      <c r="Z63" s="30">
        <f t="shared" si="20"/>
        <v>0</v>
      </c>
      <c r="AA63" s="10"/>
      <c r="AB63" s="14" t="str">
        <f>'Расчет рациона'!D57</f>
        <v>Курага</v>
      </c>
      <c r="AC63" s="14">
        <f>'Расчет рациона'!K57</f>
        <v>1</v>
      </c>
      <c r="AD63" s="14">
        <f>'Расчет рациона'!L57</f>
        <v>1</v>
      </c>
      <c r="AE63" s="14">
        <f>'Расчет рациона'!M57</f>
        <v>1</v>
      </c>
      <c r="AF63" s="14">
        <f>'Расчет рациона'!N57</f>
        <v>1</v>
      </c>
      <c r="AG63" s="14">
        <f>'Расчет рациона'!J57</f>
        <v>13</v>
      </c>
      <c r="AH63" s="30">
        <f t="shared" si="17"/>
        <v>26</v>
      </c>
      <c r="AI63" s="30">
        <f t="shared" si="18"/>
        <v>12</v>
      </c>
      <c r="AJ63" s="30">
        <f t="shared" si="19"/>
        <v>312</v>
      </c>
      <c r="AK63" s="21">
        <f t="shared" si="5"/>
        <v>13</v>
      </c>
      <c r="AL63" s="22">
        <f t="shared" si="6"/>
        <v>13</v>
      </c>
      <c r="AM63" s="22">
        <f t="shared" si="7"/>
        <v>13</v>
      </c>
      <c r="AN63" s="22">
        <f t="shared" si="8"/>
        <v>13</v>
      </c>
    </row>
    <row r="64" spans="1:40" ht="12.75">
      <c r="A64" s="9"/>
      <c r="B64" s="30">
        <f t="shared" si="21"/>
        <v>1</v>
      </c>
      <c r="C64" s="30">
        <f t="shared" si="21"/>
        <v>1</v>
      </c>
      <c r="D64" s="30">
        <f t="shared" si="21"/>
        <v>1</v>
      </c>
      <c r="E64" s="30">
        <f t="shared" si="21"/>
        <v>1</v>
      </c>
      <c r="F64" s="30">
        <f t="shared" si="21"/>
        <v>1</v>
      </c>
      <c r="G64" s="30">
        <f t="shared" si="21"/>
        <v>1</v>
      </c>
      <c r="H64" s="30">
        <f t="shared" si="21"/>
        <v>1</v>
      </c>
      <c r="I64" s="30">
        <f t="shared" si="21"/>
        <v>1</v>
      </c>
      <c r="J64" s="30">
        <f t="shared" si="21"/>
        <v>1</v>
      </c>
      <c r="K64" s="30">
        <f t="shared" si="21"/>
        <v>1</v>
      </c>
      <c r="L64" s="30">
        <f t="shared" si="21"/>
        <v>1</v>
      </c>
      <c r="M64" s="30">
        <f t="shared" si="21"/>
        <v>1</v>
      </c>
      <c r="N64" s="30">
        <f t="shared" si="21"/>
        <v>0</v>
      </c>
      <c r="O64" s="30">
        <f t="shared" si="21"/>
        <v>0</v>
      </c>
      <c r="P64" s="30">
        <f t="shared" si="21"/>
        <v>0</v>
      </c>
      <c r="Q64" s="30">
        <f t="shared" si="21"/>
        <v>0</v>
      </c>
      <c r="R64" s="30">
        <f t="shared" si="20"/>
        <v>0</v>
      </c>
      <c r="S64" s="30">
        <f t="shared" si="20"/>
        <v>0</v>
      </c>
      <c r="T64" s="30">
        <f t="shared" si="20"/>
        <v>0</v>
      </c>
      <c r="U64" s="30">
        <f t="shared" si="20"/>
        <v>0</v>
      </c>
      <c r="V64" s="30">
        <f t="shared" si="20"/>
        <v>0</v>
      </c>
      <c r="W64" s="30">
        <f t="shared" si="20"/>
        <v>0</v>
      </c>
      <c r="X64" s="30">
        <f t="shared" si="20"/>
        <v>0</v>
      </c>
      <c r="Y64" s="30">
        <f t="shared" si="20"/>
        <v>0</v>
      </c>
      <c r="Z64" s="30">
        <f t="shared" si="20"/>
        <v>0</v>
      </c>
      <c r="AA64" s="10"/>
      <c r="AB64" s="14" t="str">
        <f>'Расчет рациона'!D58</f>
        <v>Изюм</v>
      </c>
      <c r="AC64" s="14">
        <f>'Расчет рациона'!K58</f>
        <v>1</v>
      </c>
      <c r="AD64" s="14">
        <f>'Расчет рациона'!L58</f>
        <v>1</v>
      </c>
      <c r="AE64" s="14">
        <f>'Расчет рациона'!M58</f>
        <v>1</v>
      </c>
      <c r="AF64" s="14">
        <f>'Расчет рациона'!N58</f>
        <v>1</v>
      </c>
      <c r="AG64" s="14">
        <f>'Расчет рациона'!J58</f>
        <v>10</v>
      </c>
      <c r="AH64" s="30">
        <f t="shared" si="17"/>
        <v>20</v>
      </c>
      <c r="AI64" s="30">
        <f t="shared" si="18"/>
        <v>12</v>
      </c>
      <c r="AJ64" s="30">
        <f t="shared" si="19"/>
        <v>240</v>
      </c>
      <c r="AK64" s="21">
        <f t="shared" si="5"/>
        <v>10</v>
      </c>
      <c r="AL64" s="22">
        <f t="shared" si="6"/>
        <v>10</v>
      </c>
      <c r="AM64" s="22">
        <f t="shared" si="7"/>
        <v>10</v>
      </c>
      <c r="AN64" s="22">
        <f t="shared" si="8"/>
        <v>10</v>
      </c>
    </row>
    <row r="65" spans="1:40" ht="12.75">
      <c r="A65" s="9"/>
      <c r="B65" s="30">
        <f t="shared" si="21"/>
        <v>0</v>
      </c>
      <c r="C65" s="30">
        <f t="shared" si="21"/>
        <v>0</v>
      </c>
      <c r="D65" s="30">
        <f t="shared" si="21"/>
        <v>0</v>
      </c>
      <c r="E65" s="30">
        <f t="shared" si="21"/>
        <v>0</v>
      </c>
      <c r="F65" s="30">
        <f t="shared" si="21"/>
        <v>0</v>
      </c>
      <c r="G65" s="30">
        <f t="shared" si="21"/>
        <v>0</v>
      </c>
      <c r="H65" s="30">
        <f t="shared" si="21"/>
        <v>0</v>
      </c>
      <c r="I65" s="30">
        <f t="shared" si="21"/>
        <v>0</v>
      </c>
      <c r="J65" s="30">
        <f t="shared" si="21"/>
        <v>0</v>
      </c>
      <c r="K65" s="30">
        <f t="shared" si="21"/>
        <v>0</v>
      </c>
      <c r="L65" s="30">
        <f t="shared" si="21"/>
        <v>0</v>
      </c>
      <c r="M65" s="30">
        <f t="shared" si="21"/>
        <v>0</v>
      </c>
      <c r="N65" s="30">
        <f t="shared" si="21"/>
        <v>0</v>
      </c>
      <c r="O65" s="30">
        <f t="shared" si="21"/>
        <v>0</v>
      </c>
      <c r="P65" s="30">
        <f t="shared" si="21"/>
        <v>0</v>
      </c>
      <c r="Q65" s="30">
        <f t="shared" si="21"/>
        <v>0</v>
      </c>
      <c r="R65" s="30">
        <f t="shared" si="20"/>
        <v>0</v>
      </c>
      <c r="S65" s="30">
        <f t="shared" si="20"/>
        <v>0</v>
      </c>
      <c r="T65" s="30">
        <f t="shared" si="20"/>
        <v>0</v>
      </c>
      <c r="U65" s="30">
        <f t="shared" si="20"/>
        <v>0</v>
      </c>
      <c r="V65" s="30">
        <f t="shared" si="20"/>
        <v>0</v>
      </c>
      <c r="W65" s="30">
        <f t="shared" si="20"/>
        <v>0</v>
      </c>
      <c r="X65" s="30">
        <f t="shared" si="20"/>
        <v>0</v>
      </c>
      <c r="Y65" s="30">
        <f t="shared" si="20"/>
        <v>0</v>
      </c>
      <c r="Z65" s="30">
        <f t="shared" si="20"/>
        <v>0</v>
      </c>
      <c r="AA65" s="10"/>
      <c r="AB65" s="14" t="str">
        <f>'Расчет рациона'!D59</f>
        <v>Бананы сушеные</v>
      </c>
      <c r="AC65" s="14">
        <f>'Расчет рациона'!K59</f>
        <v>0</v>
      </c>
      <c r="AD65" s="14">
        <f>'Расчет рациона'!L59</f>
        <v>0</v>
      </c>
      <c r="AE65" s="14">
        <f>'Расчет рациона'!M59</f>
        <v>0</v>
      </c>
      <c r="AF65" s="14">
        <f>'Расчет рациона'!N59</f>
        <v>0</v>
      </c>
      <c r="AG65" s="14">
        <f>'Расчет рациона'!J59</f>
        <v>50</v>
      </c>
      <c r="AH65" s="30">
        <f t="shared" si="17"/>
        <v>100</v>
      </c>
      <c r="AI65" s="30">
        <f t="shared" si="18"/>
        <v>0</v>
      </c>
      <c r="AJ65" s="30">
        <f t="shared" si="19"/>
        <v>0</v>
      </c>
      <c r="AK65" s="21">
        <f t="shared" si="5"/>
        <v>0</v>
      </c>
      <c r="AL65" s="22">
        <f t="shared" si="6"/>
        <v>0</v>
      </c>
      <c r="AM65" s="22">
        <f t="shared" si="7"/>
        <v>0</v>
      </c>
      <c r="AN65" s="22">
        <f t="shared" si="8"/>
        <v>0</v>
      </c>
    </row>
    <row r="66" spans="1:40" ht="12.75">
      <c r="A66" s="9"/>
      <c r="B66" s="30">
        <f t="shared" si="21"/>
        <v>0</v>
      </c>
      <c r="C66" s="30">
        <f t="shared" si="21"/>
        <v>0</v>
      </c>
      <c r="D66" s="30">
        <f t="shared" si="21"/>
        <v>0</v>
      </c>
      <c r="E66" s="30">
        <f t="shared" si="21"/>
        <v>0</v>
      </c>
      <c r="F66" s="30">
        <f t="shared" si="21"/>
        <v>0</v>
      </c>
      <c r="G66" s="30">
        <f t="shared" si="21"/>
        <v>0</v>
      </c>
      <c r="H66" s="30">
        <f t="shared" si="21"/>
        <v>0</v>
      </c>
      <c r="I66" s="30">
        <f t="shared" si="21"/>
        <v>0</v>
      </c>
      <c r="J66" s="30">
        <f t="shared" si="21"/>
        <v>0</v>
      </c>
      <c r="K66" s="30">
        <f t="shared" si="21"/>
        <v>0</v>
      </c>
      <c r="L66" s="30">
        <f t="shared" si="21"/>
        <v>0</v>
      </c>
      <c r="M66" s="30">
        <f t="shared" si="21"/>
        <v>0</v>
      </c>
      <c r="N66" s="30">
        <f t="shared" si="21"/>
        <v>0</v>
      </c>
      <c r="O66" s="30">
        <f t="shared" si="21"/>
        <v>0</v>
      </c>
      <c r="P66" s="30">
        <f t="shared" si="21"/>
        <v>0</v>
      </c>
      <c r="Q66" s="30">
        <f t="shared" si="21"/>
        <v>0</v>
      </c>
      <c r="R66" s="30">
        <f t="shared" si="20"/>
        <v>0</v>
      </c>
      <c r="S66" s="30">
        <f t="shared" si="20"/>
        <v>0</v>
      </c>
      <c r="T66" s="30">
        <f t="shared" si="20"/>
        <v>0</v>
      </c>
      <c r="U66" s="30">
        <f t="shared" si="20"/>
        <v>0</v>
      </c>
      <c r="V66" s="30">
        <f t="shared" si="20"/>
        <v>0</v>
      </c>
      <c r="W66" s="30">
        <f t="shared" si="20"/>
        <v>0</v>
      </c>
      <c r="X66" s="30">
        <f t="shared" si="20"/>
        <v>0</v>
      </c>
      <c r="Y66" s="30">
        <f t="shared" si="20"/>
        <v>0</v>
      </c>
      <c r="Z66" s="30">
        <f t="shared" si="20"/>
        <v>0</v>
      </c>
      <c r="AA66" s="10"/>
      <c r="AB66" s="14" t="str">
        <f>'Расчет рациона'!D60</f>
        <v>Финики</v>
      </c>
      <c r="AC66" s="14">
        <f>'Расчет рациона'!K60</f>
        <v>0</v>
      </c>
      <c r="AD66" s="14">
        <f>'Расчет рациона'!L60</f>
        <v>0</v>
      </c>
      <c r="AE66" s="14">
        <f>'Расчет рациона'!M60</f>
        <v>0</v>
      </c>
      <c r="AF66" s="14">
        <f>'Расчет рациона'!N60</f>
        <v>0</v>
      </c>
      <c r="AG66" s="14">
        <f>'Расчет рациона'!J60</f>
        <v>50</v>
      </c>
      <c r="AH66" s="30">
        <f t="shared" si="17"/>
        <v>100</v>
      </c>
      <c r="AI66" s="30">
        <f t="shared" si="18"/>
        <v>0</v>
      </c>
      <c r="AJ66" s="30">
        <f t="shared" si="19"/>
        <v>0</v>
      </c>
      <c r="AK66" s="21">
        <f t="shared" si="5"/>
        <v>0</v>
      </c>
      <c r="AL66" s="22">
        <f t="shared" si="6"/>
        <v>0</v>
      </c>
      <c r="AM66" s="22">
        <f t="shared" si="7"/>
        <v>0</v>
      </c>
      <c r="AN66" s="22">
        <f t="shared" si="8"/>
        <v>0</v>
      </c>
    </row>
    <row r="67" spans="1:40" ht="12.75">
      <c r="A67" s="9"/>
      <c r="B67" s="30">
        <f t="shared" si="21"/>
        <v>0</v>
      </c>
      <c r="C67" s="30">
        <f t="shared" si="21"/>
        <v>0</v>
      </c>
      <c r="D67" s="30">
        <f t="shared" si="21"/>
        <v>0</v>
      </c>
      <c r="E67" s="30">
        <f t="shared" si="21"/>
        <v>0</v>
      </c>
      <c r="F67" s="30">
        <f t="shared" si="21"/>
        <v>0</v>
      </c>
      <c r="G67" s="30">
        <f t="shared" si="21"/>
        <v>0</v>
      </c>
      <c r="H67" s="30">
        <f t="shared" si="21"/>
        <v>0</v>
      </c>
      <c r="I67" s="30">
        <f t="shared" si="21"/>
        <v>0</v>
      </c>
      <c r="J67" s="30">
        <f t="shared" si="21"/>
        <v>0</v>
      </c>
      <c r="K67" s="30">
        <f t="shared" si="21"/>
        <v>0</v>
      </c>
      <c r="L67" s="30">
        <f t="shared" si="21"/>
        <v>0</v>
      </c>
      <c r="M67" s="30">
        <f t="shared" si="21"/>
        <v>0</v>
      </c>
      <c r="N67" s="30">
        <f t="shared" si="21"/>
        <v>0</v>
      </c>
      <c r="O67" s="30">
        <f t="shared" si="21"/>
        <v>0</v>
      </c>
      <c r="P67" s="30">
        <f t="shared" si="21"/>
        <v>0</v>
      </c>
      <c r="Q67" s="30">
        <f t="shared" si="21"/>
        <v>0</v>
      </c>
      <c r="R67" s="30">
        <f t="shared" si="20"/>
        <v>0</v>
      </c>
      <c r="S67" s="30">
        <f t="shared" si="20"/>
        <v>0</v>
      </c>
      <c r="T67" s="30">
        <f t="shared" si="20"/>
        <v>0</v>
      </c>
      <c r="U67" s="30">
        <f t="shared" si="20"/>
        <v>0</v>
      </c>
      <c r="V67" s="30">
        <f t="shared" si="20"/>
        <v>0</v>
      </c>
      <c r="W67" s="30">
        <f t="shared" si="20"/>
        <v>0</v>
      </c>
      <c r="X67" s="30">
        <f t="shared" si="20"/>
        <v>0</v>
      </c>
      <c r="Y67" s="30">
        <f t="shared" si="20"/>
        <v>0</v>
      </c>
      <c r="Z67" s="30">
        <f t="shared" si="20"/>
        <v>0</v>
      </c>
      <c r="AA67" s="10"/>
      <c r="AB67" s="14">
        <f>'Расчет рациона'!D61</f>
        <v>0</v>
      </c>
      <c r="AC67" s="14">
        <f>'Расчет рациона'!K61</f>
        <v>0</v>
      </c>
      <c r="AD67" s="14">
        <f>'Расчет рациона'!L61</f>
        <v>0</v>
      </c>
      <c r="AE67" s="14">
        <f>'Расчет рациона'!M61</f>
        <v>0</v>
      </c>
      <c r="AF67" s="14">
        <f>'Расчет рациона'!N61</f>
        <v>0</v>
      </c>
      <c r="AG67" s="14">
        <f>'Расчет рациона'!J61</f>
        <v>0</v>
      </c>
      <c r="AH67" s="30">
        <f t="shared" si="17"/>
        <v>0</v>
      </c>
      <c r="AI67" s="30">
        <f t="shared" si="18"/>
        <v>0</v>
      </c>
      <c r="AJ67" s="30">
        <f t="shared" si="19"/>
        <v>0</v>
      </c>
      <c r="AK67" s="21">
        <f t="shared" si="5"/>
        <v>0</v>
      </c>
      <c r="AL67" s="22">
        <f t="shared" si="6"/>
        <v>0</v>
      </c>
      <c r="AM67" s="22">
        <f t="shared" si="7"/>
        <v>0</v>
      </c>
      <c r="AN67" s="22">
        <f t="shared" si="8"/>
        <v>0</v>
      </c>
    </row>
    <row r="68" spans="1:40" ht="12.75">
      <c r="A68" s="9"/>
      <c r="B68" s="30">
        <f t="shared" si="21"/>
        <v>0</v>
      </c>
      <c r="C68" s="30">
        <f t="shared" si="21"/>
        <v>0</v>
      </c>
      <c r="D68" s="30">
        <f t="shared" si="21"/>
        <v>0</v>
      </c>
      <c r="E68" s="30">
        <f t="shared" si="21"/>
        <v>0</v>
      </c>
      <c r="F68" s="30">
        <f t="shared" si="21"/>
        <v>0</v>
      </c>
      <c r="G68" s="30">
        <f t="shared" si="21"/>
        <v>0</v>
      </c>
      <c r="H68" s="30">
        <f t="shared" si="21"/>
        <v>0</v>
      </c>
      <c r="I68" s="30">
        <f t="shared" si="21"/>
        <v>0</v>
      </c>
      <c r="J68" s="30">
        <f t="shared" si="21"/>
        <v>0</v>
      </c>
      <c r="K68" s="30">
        <f t="shared" si="21"/>
        <v>0</v>
      </c>
      <c r="L68" s="30">
        <f t="shared" si="21"/>
        <v>0</v>
      </c>
      <c r="M68" s="30">
        <f t="shared" si="21"/>
        <v>0</v>
      </c>
      <c r="N68" s="30">
        <f t="shared" si="21"/>
        <v>0</v>
      </c>
      <c r="O68" s="30">
        <f t="shared" si="21"/>
        <v>0</v>
      </c>
      <c r="P68" s="30">
        <f t="shared" si="21"/>
        <v>0</v>
      </c>
      <c r="Q68" s="30">
        <f t="shared" si="21"/>
        <v>0</v>
      </c>
      <c r="R68" s="30">
        <f t="shared" si="20"/>
        <v>0</v>
      </c>
      <c r="S68" s="30">
        <f t="shared" si="20"/>
        <v>0</v>
      </c>
      <c r="T68" s="30">
        <f t="shared" si="20"/>
        <v>0</v>
      </c>
      <c r="U68" s="30">
        <f t="shared" si="20"/>
        <v>0</v>
      </c>
      <c r="V68" s="30">
        <f t="shared" si="20"/>
        <v>0</v>
      </c>
      <c r="W68" s="30">
        <f t="shared" si="20"/>
        <v>0</v>
      </c>
      <c r="X68" s="30">
        <f t="shared" si="20"/>
        <v>0</v>
      </c>
      <c r="Y68" s="30">
        <f t="shared" si="20"/>
        <v>0</v>
      </c>
      <c r="Z68" s="30">
        <f t="shared" si="20"/>
        <v>0</v>
      </c>
      <c r="AA68" s="10">
        <v>1</v>
      </c>
      <c r="AB68" s="14" t="str">
        <f>'Расчет рациона'!D62</f>
        <v>Имбирь засахаренный</v>
      </c>
      <c r="AC68" s="14">
        <f>'Расчет рациона'!K62</f>
        <v>0</v>
      </c>
      <c r="AD68" s="14">
        <f>'Расчет рациона'!L62</f>
        <v>0</v>
      </c>
      <c r="AE68" s="14">
        <f>'Расчет рациона'!M62</f>
        <v>0</v>
      </c>
      <c r="AF68" s="14">
        <f>'Расчет рациона'!N62</f>
        <v>0</v>
      </c>
      <c r="AG68" s="14">
        <f>'Расчет рациона'!J62</f>
        <v>42</v>
      </c>
      <c r="AH68" s="30">
        <f t="shared" si="17"/>
        <v>84</v>
      </c>
      <c r="AI68" s="30">
        <f t="shared" si="18"/>
        <v>1</v>
      </c>
      <c r="AJ68" s="30">
        <f t="shared" si="19"/>
        <v>84</v>
      </c>
      <c r="AK68" s="21">
        <f t="shared" si="5"/>
        <v>0</v>
      </c>
      <c r="AL68" s="22">
        <f t="shared" si="6"/>
        <v>0</v>
      </c>
      <c r="AM68" s="22">
        <f t="shared" si="7"/>
        <v>0</v>
      </c>
      <c r="AN68" s="22">
        <f t="shared" si="8"/>
        <v>0</v>
      </c>
    </row>
    <row r="69" spans="1:40" ht="12.75">
      <c r="A69" s="9"/>
      <c r="B69" s="30">
        <f t="shared" si="21"/>
        <v>1</v>
      </c>
      <c r="C69" s="30">
        <f t="shared" si="21"/>
        <v>1</v>
      </c>
      <c r="D69" s="30">
        <f t="shared" si="21"/>
        <v>1</v>
      </c>
      <c r="E69" s="30">
        <f t="shared" si="21"/>
        <v>1</v>
      </c>
      <c r="F69" s="30">
        <f t="shared" si="21"/>
        <v>1</v>
      </c>
      <c r="G69" s="30">
        <f t="shared" si="21"/>
        <v>1</v>
      </c>
      <c r="H69" s="30">
        <f t="shared" si="21"/>
        <v>1</v>
      </c>
      <c r="I69" s="30">
        <f t="shared" si="21"/>
        <v>1</v>
      </c>
      <c r="J69" s="30">
        <f t="shared" si="21"/>
        <v>1</v>
      </c>
      <c r="K69" s="30">
        <f t="shared" si="21"/>
        <v>1</v>
      </c>
      <c r="L69" s="30">
        <f t="shared" si="21"/>
        <v>1</v>
      </c>
      <c r="M69" s="30">
        <f t="shared" si="21"/>
        <v>1</v>
      </c>
      <c r="N69" s="30">
        <f t="shared" si="21"/>
        <v>0</v>
      </c>
      <c r="O69" s="30">
        <f t="shared" si="21"/>
        <v>0</v>
      </c>
      <c r="P69" s="30">
        <f t="shared" si="21"/>
        <v>0</v>
      </c>
      <c r="Q69" s="30">
        <f aca="true" t="shared" si="22" ref="B69:Q84">IF(Q$10=1,$AC69,IF(Q$10=2,$AD69,IF(Q$10=3,$AE69,IF(Q$10=4,$AF69,0))))</f>
        <v>0</v>
      </c>
      <c r="R69" s="30">
        <f t="shared" si="20"/>
        <v>0</v>
      </c>
      <c r="S69" s="30">
        <f t="shared" si="20"/>
        <v>0</v>
      </c>
      <c r="T69" s="30">
        <f t="shared" si="20"/>
        <v>0</v>
      </c>
      <c r="U69" s="30">
        <f t="shared" si="20"/>
        <v>0</v>
      </c>
      <c r="V69" s="30">
        <f t="shared" si="20"/>
        <v>0</v>
      </c>
      <c r="W69" s="30">
        <f t="shared" si="20"/>
        <v>0</v>
      </c>
      <c r="X69" s="30">
        <f t="shared" si="20"/>
        <v>0</v>
      </c>
      <c r="Y69" s="30">
        <f t="shared" si="20"/>
        <v>0</v>
      </c>
      <c r="Z69" s="30">
        <f t="shared" si="20"/>
        <v>0</v>
      </c>
      <c r="AA69" s="10"/>
      <c r="AB69" s="14" t="str">
        <f>'Расчет рациона'!D63</f>
        <v>Орехи грецкие</v>
      </c>
      <c r="AC69" s="14">
        <f>'Расчет рациона'!K63</f>
        <v>1</v>
      </c>
      <c r="AD69" s="14">
        <f>'Расчет рациона'!L63</f>
        <v>1</v>
      </c>
      <c r="AE69" s="14">
        <f>'Расчет рациона'!M63</f>
        <v>1</v>
      </c>
      <c r="AF69" s="14">
        <f>'Расчет рациона'!N63</f>
        <v>1</v>
      </c>
      <c r="AG69" s="14">
        <f>'Расчет рациона'!J63</f>
        <v>5</v>
      </c>
      <c r="AH69" s="30">
        <f t="shared" si="17"/>
        <v>10</v>
      </c>
      <c r="AI69" s="30">
        <f t="shared" si="18"/>
        <v>12</v>
      </c>
      <c r="AJ69" s="30">
        <f t="shared" si="19"/>
        <v>120</v>
      </c>
      <c r="AK69" s="21">
        <f t="shared" si="5"/>
        <v>5</v>
      </c>
      <c r="AL69" s="22">
        <f t="shared" si="6"/>
        <v>5</v>
      </c>
      <c r="AM69" s="22">
        <f t="shared" si="7"/>
        <v>5</v>
      </c>
      <c r="AN69" s="22">
        <f t="shared" si="8"/>
        <v>5</v>
      </c>
    </row>
    <row r="70" spans="1:40" ht="12.75">
      <c r="A70" s="9"/>
      <c r="B70" s="30">
        <f t="shared" si="22"/>
        <v>1</v>
      </c>
      <c r="C70" s="30">
        <f t="shared" si="22"/>
        <v>1</v>
      </c>
      <c r="D70" s="30">
        <f t="shared" si="22"/>
        <v>1</v>
      </c>
      <c r="E70" s="30">
        <f t="shared" si="22"/>
        <v>1</v>
      </c>
      <c r="F70" s="30">
        <f t="shared" si="22"/>
        <v>1</v>
      </c>
      <c r="G70" s="30">
        <f t="shared" si="22"/>
        <v>1</v>
      </c>
      <c r="H70" s="30">
        <f t="shared" si="22"/>
        <v>1</v>
      </c>
      <c r="I70" s="30">
        <f t="shared" si="22"/>
        <v>1</v>
      </c>
      <c r="J70" s="30">
        <f t="shared" si="22"/>
        <v>1</v>
      </c>
      <c r="K70" s="30">
        <f t="shared" si="22"/>
        <v>1</v>
      </c>
      <c r="L70" s="30">
        <f t="shared" si="22"/>
        <v>1</v>
      </c>
      <c r="M70" s="30">
        <f t="shared" si="22"/>
        <v>1</v>
      </c>
      <c r="N70" s="30">
        <f t="shared" si="22"/>
        <v>0</v>
      </c>
      <c r="O70" s="30">
        <f t="shared" si="22"/>
        <v>0</v>
      </c>
      <c r="P70" s="30">
        <f t="shared" si="22"/>
        <v>0</v>
      </c>
      <c r="Q70" s="30">
        <f t="shared" si="22"/>
        <v>0</v>
      </c>
      <c r="R70" s="30">
        <f t="shared" si="20"/>
        <v>0</v>
      </c>
      <c r="S70" s="30">
        <f t="shared" si="20"/>
        <v>0</v>
      </c>
      <c r="T70" s="30">
        <f t="shared" si="20"/>
        <v>0</v>
      </c>
      <c r="U70" s="30">
        <f t="shared" si="20"/>
        <v>0</v>
      </c>
      <c r="V70" s="30">
        <f t="shared" si="20"/>
        <v>0</v>
      </c>
      <c r="W70" s="30">
        <f t="shared" si="20"/>
        <v>0</v>
      </c>
      <c r="X70" s="30">
        <f t="shared" si="20"/>
        <v>0</v>
      </c>
      <c r="Y70" s="30">
        <f t="shared" si="20"/>
        <v>0</v>
      </c>
      <c r="Z70" s="30">
        <f t="shared" si="20"/>
        <v>0</v>
      </c>
      <c r="AA70" s="10"/>
      <c r="AB70" s="14" t="str">
        <f>'Расчет рациона'!D64</f>
        <v>Орехи фундук</v>
      </c>
      <c r="AC70" s="14">
        <f>'Расчет рациона'!K64</f>
        <v>1</v>
      </c>
      <c r="AD70" s="14">
        <f>'Расчет рациона'!L64</f>
        <v>1</v>
      </c>
      <c r="AE70" s="14">
        <f>'Расчет рациона'!M64</f>
        <v>1</v>
      </c>
      <c r="AF70" s="14">
        <f>'Расчет рациона'!N64</f>
        <v>1</v>
      </c>
      <c r="AG70" s="14">
        <f>'Расчет рациона'!J64</f>
        <v>5</v>
      </c>
      <c r="AH70" s="30">
        <f t="shared" si="17"/>
        <v>10</v>
      </c>
      <c r="AI70" s="30">
        <f t="shared" si="18"/>
        <v>12</v>
      </c>
      <c r="AJ70" s="30">
        <f t="shared" si="19"/>
        <v>120</v>
      </c>
      <c r="AK70" s="21">
        <f t="shared" si="5"/>
        <v>5</v>
      </c>
      <c r="AL70" s="22">
        <f t="shared" si="6"/>
        <v>5</v>
      </c>
      <c r="AM70" s="22">
        <f t="shared" si="7"/>
        <v>5</v>
      </c>
      <c r="AN70" s="22">
        <f t="shared" si="8"/>
        <v>5</v>
      </c>
    </row>
    <row r="71" spans="1:40" ht="12.75">
      <c r="A71" s="9"/>
      <c r="B71" s="30">
        <f t="shared" si="22"/>
        <v>1</v>
      </c>
      <c r="C71" s="30">
        <f t="shared" si="22"/>
        <v>1</v>
      </c>
      <c r="D71" s="30">
        <f t="shared" si="22"/>
        <v>1</v>
      </c>
      <c r="E71" s="30">
        <f t="shared" si="22"/>
        <v>1</v>
      </c>
      <c r="F71" s="30">
        <f t="shared" si="22"/>
        <v>1</v>
      </c>
      <c r="G71" s="30">
        <f t="shared" si="22"/>
        <v>1</v>
      </c>
      <c r="H71" s="30">
        <f t="shared" si="22"/>
        <v>1</v>
      </c>
      <c r="I71" s="30">
        <f t="shared" si="22"/>
        <v>1</v>
      </c>
      <c r="J71" s="30">
        <f t="shared" si="22"/>
        <v>1</v>
      </c>
      <c r="K71" s="30">
        <f t="shared" si="22"/>
        <v>1</v>
      </c>
      <c r="L71" s="30">
        <f t="shared" si="22"/>
        <v>1</v>
      </c>
      <c r="M71" s="30">
        <f t="shared" si="22"/>
        <v>1</v>
      </c>
      <c r="N71" s="30">
        <f t="shared" si="22"/>
        <v>0</v>
      </c>
      <c r="O71" s="30">
        <f t="shared" si="22"/>
        <v>0</v>
      </c>
      <c r="P71" s="30">
        <f t="shared" si="22"/>
        <v>0</v>
      </c>
      <c r="Q71" s="30">
        <f t="shared" si="22"/>
        <v>0</v>
      </c>
      <c r="R71" s="30">
        <f t="shared" si="20"/>
        <v>0</v>
      </c>
      <c r="S71" s="30">
        <f t="shared" si="20"/>
        <v>0</v>
      </c>
      <c r="T71" s="30">
        <f t="shared" si="20"/>
        <v>0</v>
      </c>
      <c r="U71" s="30">
        <f t="shared" si="20"/>
        <v>0</v>
      </c>
      <c r="V71" s="30">
        <f t="shared" si="20"/>
        <v>0</v>
      </c>
      <c r="W71" s="30">
        <f t="shared" si="20"/>
        <v>0</v>
      </c>
      <c r="X71" s="30">
        <f t="shared" si="20"/>
        <v>0</v>
      </c>
      <c r="Y71" s="30">
        <f t="shared" si="20"/>
        <v>0</v>
      </c>
      <c r="Z71" s="30">
        <f t="shared" si="20"/>
        <v>0</v>
      </c>
      <c r="AA71" s="10"/>
      <c r="AB71" s="14" t="str">
        <f>'Расчет рациона'!D65</f>
        <v>Кедровый жмых</v>
      </c>
      <c r="AC71" s="14">
        <f>'Расчет рациона'!K65</f>
        <v>1</v>
      </c>
      <c r="AD71" s="14">
        <f>'Расчет рациона'!L65</f>
        <v>1</v>
      </c>
      <c r="AE71" s="14">
        <f>'Расчет рациона'!M65</f>
        <v>1</v>
      </c>
      <c r="AF71" s="14">
        <f>'Расчет рациона'!N65</f>
        <v>1</v>
      </c>
      <c r="AG71" s="14">
        <f>'Расчет рациона'!J65</f>
        <v>5</v>
      </c>
      <c r="AH71" s="30">
        <f t="shared" si="17"/>
        <v>10</v>
      </c>
      <c r="AI71" s="30">
        <f t="shared" si="18"/>
        <v>12</v>
      </c>
      <c r="AJ71" s="30">
        <f t="shared" si="19"/>
        <v>120</v>
      </c>
      <c r="AK71" s="21">
        <f t="shared" si="5"/>
        <v>5</v>
      </c>
      <c r="AL71" s="22">
        <f t="shared" si="6"/>
        <v>5</v>
      </c>
      <c r="AM71" s="22">
        <f t="shared" si="7"/>
        <v>5</v>
      </c>
      <c r="AN71" s="22">
        <f t="shared" si="8"/>
        <v>5</v>
      </c>
    </row>
    <row r="72" spans="1:40" ht="12.75">
      <c r="A72" s="9"/>
      <c r="B72" s="30">
        <f t="shared" si="22"/>
        <v>0</v>
      </c>
      <c r="C72" s="30">
        <f t="shared" si="22"/>
        <v>0</v>
      </c>
      <c r="D72" s="30">
        <f t="shared" si="22"/>
        <v>0</v>
      </c>
      <c r="E72" s="30">
        <f t="shared" si="22"/>
        <v>0</v>
      </c>
      <c r="F72" s="30">
        <f t="shared" si="22"/>
        <v>0</v>
      </c>
      <c r="G72" s="30">
        <f t="shared" si="22"/>
        <v>0</v>
      </c>
      <c r="H72" s="30">
        <f t="shared" si="22"/>
        <v>0</v>
      </c>
      <c r="I72" s="30">
        <f t="shared" si="22"/>
        <v>0</v>
      </c>
      <c r="J72" s="30">
        <f t="shared" si="22"/>
        <v>0</v>
      </c>
      <c r="K72" s="30">
        <f t="shared" si="22"/>
        <v>0</v>
      </c>
      <c r="L72" s="30">
        <f t="shared" si="22"/>
        <v>0</v>
      </c>
      <c r="M72" s="30">
        <f t="shared" si="22"/>
        <v>0</v>
      </c>
      <c r="N72" s="30">
        <f t="shared" si="22"/>
        <v>0</v>
      </c>
      <c r="O72" s="30">
        <f t="shared" si="22"/>
        <v>0</v>
      </c>
      <c r="P72" s="30">
        <f t="shared" si="22"/>
        <v>0</v>
      </c>
      <c r="Q72" s="30">
        <f t="shared" si="22"/>
        <v>0</v>
      </c>
      <c r="R72" s="30">
        <f t="shared" si="20"/>
        <v>0</v>
      </c>
      <c r="S72" s="30">
        <f t="shared" si="20"/>
        <v>0</v>
      </c>
      <c r="T72" s="30">
        <f t="shared" si="20"/>
        <v>0</v>
      </c>
      <c r="U72" s="30">
        <f t="shared" si="20"/>
        <v>0</v>
      </c>
      <c r="V72" s="30">
        <f t="shared" si="20"/>
        <v>0</v>
      </c>
      <c r="W72" s="30">
        <f t="shared" si="20"/>
        <v>0</v>
      </c>
      <c r="X72" s="30">
        <f t="shared" si="20"/>
        <v>0</v>
      </c>
      <c r="Y72" s="30">
        <f t="shared" si="20"/>
        <v>0</v>
      </c>
      <c r="Z72" s="30">
        <f t="shared" si="20"/>
        <v>0</v>
      </c>
      <c r="AA72" s="10"/>
      <c r="AB72" s="14">
        <f>'Расчет рациона'!D66</f>
        <v>0</v>
      </c>
      <c r="AC72" s="14">
        <f>'Расчет рациона'!K66</f>
        <v>0</v>
      </c>
      <c r="AD72" s="14">
        <f>'Расчет рациона'!L66</f>
        <v>0</v>
      </c>
      <c r="AE72" s="14">
        <f>'Расчет рациона'!M66</f>
        <v>0</v>
      </c>
      <c r="AF72" s="14">
        <f>'Расчет рациона'!N66</f>
        <v>0</v>
      </c>
      <c r="AG72" s="14">
        <f>'Расчет рациона'!J66</f>
        <v>0</v>
      </c>
      <c r="AH72" s="30">
        <f t="shared" si="17"/>
        <v>0</v>
      </c>
      <c r="AI72" s="30">
        <f t="shared" si="18"/>
        <v>0</v>
      </c>
      <c r="AJ72" s="30">
        <f t="shared" si="19"/>
        <v>0</v>
      </c>
      <c r="AK72" s="21">
        <f t="shared" si="5"/>
        <v>0</v>
      </c>
      <c r="AL72" s="22">
        <f t="shared" si="6"/>
        <v>0</v>
      </c>
      <c r="AM72" s="22">
        <f t="shared" si="7"/>
        <v>0</v>
      </c>
      <c r="AN72" s="22">
        <f t="shared" si="8"/>
        <v>0</v>
      </c>
    </row>
    <row r="73" spans="1:40" ht="12.75">
      <c r="A73" s="9"/>
      <c r="B73" s="30">
        <f t="shared" si="22"/>
        <v>1</v>
      </c>
      <c r="C73" s="30">
        <f t="shared" si="22"/>
        <v>1</v>
      </c>
      <c r="D73" s="30">
        <f t="shared" si="22"/>
        <v>1</v>
      </c>
      <c r="E73" s="30">
        <f t="shared" si="22"/>
        <v>1</v>
      </c>
      <c r="F73" s="30">
        <f t="shared" si="22"/>
        <v>1</v>
      </c>
      <c r="G73" s="30">
        <f t="shared" si="22"/>
        <v>1</v>
      </c>
      <c r="H73" s="30">
        <f t="shared" si="22"/>
        <v>1</v>
      </c>
      <c r="I73" s="30">
        <f t="shared" si="22"/>
        <v>1</v>
      </c>
      <c r="J73" s="30">
        <f t="shared" si="22"/>
        <v>1</v>
      </c>
      <c r="K73" s="30">
        <f t="shared" si="22"/>
        <v>1</v>
      </c>
      <c r="L73" s="30">
        <f t="shared" si="22"/>
        <v>1</v>
      </c>
      <c r="M73" s="30">
        <f t="shared" si="22"/>
        <v>1</v>
      </c>
      <c r="N73" s="30">
        <f t="shared" si="22"/>
        <v>0</v>
      </c>
      <c r="O73" s="30">
        <f t="shared" si="22"/>
        <v>0</v>
      </c>
      <c r="P73" s="30">
        <f t="shared" si="22"/>
        <v>0</v>
      </c>
      <c r="Q73" s="30">
        <f t="shared" si="22"/>
        <v>0</v>
      </c>
      <c r="R73" s="30">
        <f t="shared" si="20"/>
        <v>0</v>
      </c>
      <c r="S73" s="30">
        <f t="shared" si="20"/>
        <v>0</v>
      </c>
      <c r="T73" s="30">
        <f t="shared" si="20"/>
        <v>0</v>
      </c>
      <c r="U73" s="30">
        <f t="shared" si="20"/>
        <v>0</v>
      </c>
      <c r="V73" s="30">
        <f t="shared" si="20"/>
        <v>0</v>
      </c>
      <c r="W73" s="30">
        <f t="shared" si="20"/>
        <v>0</v>
      </c>
      <c r="X73" s="30">
        <f t="shared" si="20"/>
        <v>0</v>
      </c>
      <c r="Y73" s="30">
        <f t="shared" si="20"/>
        <v>0</v>
      </c>
      <c r="Z73" s="30">
        <f t="shared" si="20"/>
        <v>0</v>
      </c>
      <c r="AA73" s="10"/>
      <c r="AB73" s="14" t="str">
        <f>'Расчет рациона'!D67</f>
        <v>Кофе</v>
      </c>
      <c r="AC73" s="14">
        <f>'Расчет рациона'!K67</f>
        <v>1</v>
      </c>
      <c r="AD73" s="14">
        <f>'Расчет рациона'!L67</f>
        <v>1</v>
      </c>
      <c r="AE73" s="14">
        <f>'Расчет рациона'!M67</f>
        <v>1</v>
      </c>
      <c r="AF73" s="14">
        <f>'Расчет рациона'!N67</f>
        <v>1</v>
      </c>
      <c r="AG73" s="14">
        <f>'Расчет рациона'!J67</f>
        <v>2</v>
      </c>
      <c r="AH73" s="30">
        <f t="shared" si="17"/>
        <v>4</v>
      </c>
      <c r="AI73" s="30">
        <f t="shared" si="18"/>
        <v>12</v>
      </c>
      <c r="AJ73" s="30">
        <f t="shared" si="19"/>
        <v>48</v>
      </c>
      <c r="AK73" s="21">
        <f t="shared" si="5"/>
        <v>2</v>
      </c>
      <c r="AL73" s="22">
        <f t="shared" si="6"/>
        <v>2</v>
      </c>
      <c r="AM73" s="22">
        <f t="shared" si="7"/>
        <v>2</v>
      </c>
      <c r="AN73" s="22">
        <f t="shared" si="8"/>
        <v>2</v>
      </c>
    </row>
    <row r="74" spans="1:40" ht="12.75">
      <c r="A74" s="9"/>
      <c r="B74" s="30">
        <f t="shared" si="22"/>
        <v>1</v>
      </c>
      <c r="C74" s="30">
        <f t="shared" si="22"/>
        <v>1</v>
      </c>
      <c r="D74" s="30">
        <f t="shared" si="22"/>
        <v>1</v>
      </c>
      <c r="E74" s="30">
        <f t="shared" si="22"/>
        <v>1</v>
      </c>
      <c r="F74" s="30">
        <f t="shared" si="22"/>
        <v>1</v>
      </c>
      <c r="G74" s="30">
        <f t="shared" si="22"/>
        <v>1</v>
      </c>
      <c r="H74" s="30">
        <f t="shared" si="22"/>
        <v>1</v>
      </c>
      <c r="I74" s="30">
        <f t="shared" si="22"/>
        <v>1</v>
      </c>
      <c r="J74" s="30">
        <f t="shared" si="22"/>
        <v>1</v>
      </c>
      <c r="K74" s="30">
        <f t="shared" si="22"/>
        <v>1</v>
      </c>
      <c r="L74" s="30">
        <f t="shared" si="22"/>
        <v>1</v>
      </c>
      <c r="M74" s="30">
        <f t="shared" si="22"/>
        <v>1</v>
      </c>
      <c r="N74" s="30">
        <f t="shared" si="22"/>
        <v>0</v>
      </c>
      <c r="O74" s="30">
        <f t="shared" si="22"/>
        <v>0</v>
      </c>
      <c r="P74" s="30">
        <f t="shared" si="22"/>
        <v>0</v>
      </c>
      <c r="Q74" s="30">
        <f t="shared" si="22"/>
        <v>0</v>
      </c>
      <c r="R74" s="30">
        <f t="shared" si="20"/>
        <v>0</v>
      </c>
      <c r="S74" s="30">
        <f t="shared" si="20"/>
        <v>0</v>
      </c>
      <c r="T74" s="30">
        <f t="shared" si="20"/>
        <v>0</v>
      </c>
      <c r="U74" s="30">
        <f t="shared" si="20"/>
        <v>0</v>
      </c>
      <c r="V74" s="30">
        <f t="shared" si="20"/>
        <v>0</v>
      </c>
      <c r="W74" s="30">
        <f t="shared" si="20"/>
        <v>0</v>
      </c>
      <c r="X74" s="30">
        <f t="shared" si="20"/>
        <v>0</v>
      </c>
      <c r="Y74" s="30">
        <f t="shared" si="20"/>
        <v>0</v>
      </c>
      <c r="Z74" s="30">
        <f t="shared" si="20"/>
        <v>0</v>
      </c>
      <c r="AA74" s="10"/>
      <c r="AB74" s="14" t="str">
        <f>'Расчет рациона'!D68</f>
        <v>Какао</v>
      </c>
      <c r="AC74" s="14">
        <f>'Расчет рациона'!K68</f>
        <v>1</v>
      </c>
      <c r="AD74" s="14">
        <f>'Расчет рациона'!L68</f>
        <v>1</v>
      </c>
      <c r="AE74" s="14">
        <f>'Расчет рациона'!M68</f>
        <v>1</v>
      </c>
      <c r="AF74" s="14">
        <f>'Расчет рациона'!N68</f>
        <v>1</v>
      </c>
      <c r="AG74" s="14">
        <f>'Расчет рациона'!J68</f>
        <v>8.5</v>
      </c>
      <c r="AH74" s="30">
        <f t="shared" si="17"/>
        <v>17</v>
      </c>
      <c r="AI74" s="30">
        <f aca="true" t="shared" si="23" ref="AI74:AI86">SUM(A74:AA74)</f>
        <v>12</v>
      </c>
      <c r="AJ74" s="30">
        <f aca="true" t="shared" si="24" ref="AJ74:AJ86">AH74*AI74</f>
        <v>204</v>
      </c>
      <c r="AK74" s="21">
        <f t="shared" si="5"/>
        <v>8.5</v>
      </c>
      <c r="AL74" s="22">
        <f t="shared" si="6"/>
        <v>8.5</v>
      </c>
      <c r="AM74" s="22">
        <f t="shared" si="7"/>
        <v>8.5</v>
      </c>
      <c r="AN74" s="22">
        <f t="shared" si="8"/>
        <v>8.5</v>
      </c>
    </row>
    <row r="75" spans="1:40" ht="12.75">
      <c r="A75" s="9"/>
      <c r="B75" s="30">
        <f t="shared" si="22"/>
        <v>6</v>
      </c>
      <c r="C75" s="30">
        <f t="shared" si="22"/>
        <v>7</v>
      </c>
      <c r="D75" s="30">
        <f t="shared" si="22"/>
        <v>7</v>
      </c>
      <c r="E75" s="30">
        <f t="shared" si="22"/>
        <v>7</v>
      </c>
      <c r="F75" s="30">
        <f t="shared" si="22"/>
        <v>6</v>
      </c>
      <c r="G75" s="30">
        <f t="shared" si="22"/>
        <v>7</v>
      </c>
      <c r="H75" s="30">
        <f t="shared" si="22"/>
        <v>7</v>
      </c>
      <c r="I75" s="30">
        <f t="shared" si="22"/>
        <v>7</v>
      </c>
      <c r="J75" s="30">
        <f t="shared" si="22"/>
        <v>6</v>
      </c>
      <c r="K75" s="30">
        <f t="shared" si="22"/>
        <v>7</v>
      </c>
      <c r="L75" s="30">
        <f t="shared" si="22"/>
        <v>7</v>
      </c>
      <c r="M75" s="30">
        <f t="shared" si="22"/>
        <v>7</v>
      </c>
      <c r="N75" s="30">
        <f t="shared" si="22"/>
        <v>0</v>
      </c>
      <c r="O75" s="30">
        <f t="shared" si="22"/>
        <v>0</v>
      </c>
      <c r="P75" s="30">
        <f t="shared" si="22"/>
        <v>0</v>
      </c>
      <c r="Q75" s="30">
        <f t="shared" si="22"/>
        <v>0</v>
      </c>
      <c r="R75" s="30">
        <f aca="true" t="shared" si="25" ref="R75:Z86">IF(R$10=1,$AC75,IF(R$10=2,$AD75,IF(R$10=3,$AE75,IF(R$10=4,$AF75,0))))</f>
        <v>0</v>
      </c>
      <c r="S75" s="30">
        <f t="shared" si="25"/>
        <v>0</v>
      </c>
      <c r="T75" s="30">
        <f t="shared" si="25"/>
        <v>0</v>
      </c>
      <c r="U75" s="30">
        <f t="shared" si="25"/>
        <v>0</v>
      </c>
      <c r="V75" s="30">
        <f t="shared" si="25"/>
        <v>0</v>
      </c>
      <c r="W75" s="30">
        <f t="shared" si="25"/>
        <v>0</v>
      </c>
      <c r="X75" s="30">
        <f t="shared" si="25"/>
        <v>0</v>
      </c>
      <c r="Y75" s="30">
        <f t="shared" si="25"/>
        <v>0</v>
      </c>
      <c r="Z75" s="30">
        <f t="shared" si="25"/>
        <v>0</v>
      </c>
      <c r="AA75" s="10"/>
      <c r="AB75" s="14" t="str">
        <f>'Расчет рациона'!D69</f>
        <v>Чай</v>
      </c>
      <c r="AC75" s="14">
        <f>'Расчет рациона'!K69</f>
        <v>6</v>
      </c>
      <c r="AD75" s="14">
        <f>'Расчет рациона'!L69</f>
        <v>7</v>
      </c>
      <c r="AE75" s="14">
        <f>'Расчет рациона'!M69</f>
        <v>7</v>
      </c>
      <c r="AF75" s="14">
        <f>'Расчет рациона'!N69</f>
        <v>7</v>
      </c>
      <c r="AG75" s="14">
        <f>'Расчет рациона'!J69</f>
        <v>2</v>
      </c>
      <c r="AH75" s="30">
        <f t="shared" si="17"/>
        <v>4</v>
      </c>
      <c r="AI75" s="30">
        <f t="shared" si="23"/>
        <v>81</v>
      </c>
      <c r="AJ75" s="30">
        <f t="shared" si="24"/>
        <v>324</v>
      </c>
      <c r="AK75" s="21">
        <f t="shared" si="5"/>
        <v>12</v>
      </c>
      <c r="AL75" s="22">
        <f t="shared" si="6"/>
        <v>14</v>
      </c>
      <c r="AM75" s="22">
        <f t="shared" si="7"/>
        <v>14</v>
      </c>
      <c r="AN75" s="22">
        <f t="shared" si="8"/>
        <v>14</v>
      </c>
    </row>
    <row r="76" spans="1:40" ht="12.75">
      <c r="A76" s="9"/>
      <c r="B76" s="30">
        <f t="shared" si="22"/>
        <v>0</v>
      </c>
      <c r="C76" s="30">
        <f t="shared" si="22"/>
        <v>0</v>
      </c>
      <c r="D76" s="30">
        <f t="shared" si="22"/>
        <v>0</v>
      </c>
      <c r="E76" s="30">
        <f t="shared" si="22"/>
        <v>0</v>
      </c>
      <c r="F76" s="30">
        <f t="shared" si="22"/>
        <v>0</v>
      </c>
      <c r="G76" s="30">
        <f t="shared" si="22"/>
        <v>0</v>
      </c>
      <c r="H76" s="30">
        <f t="shared" si="22"/>
        <v>0</v>
      </c>
      <c r="I76" s="30">
        <f t="shared" si="22"/>
        <v>0</v>
      </c>
      <c r="J76" s="30">
        <f t="shared" si="22"/>
        <v>0</v>
      </c>
      <c r="K76" s="30">
        <f t="shared" si="22"/>
        <v>0</v>
      </c>
      <c r="L76" s="30">
        <f t="shared" si="22"/>
        <v>0</v>
      </c>
      <c r="M76" s="30">
        <f t="shared" si="22"/>
        <v>0</v>
      </c>
      <c r="N76" s="30">
        <f t="shared" si="22"/>
        <v>0</v>
      </c>
      <c r="O76" s="30">
        <f t="shared" si="22"/>
        <v>0</v>
      </c>
      <c r="P76" s="30">
        <f t="shared" si="22"/>
        <v>0</v>
      </c>
      <c r="Q76" s="30">
        <f t="shared" si="22"/>
        <v>0</v>
      </c>
      <c r="R76" s="30">
        <f t="shared" si="25"/>
        <v>0</v>
      </c>
      <c r="S76" s="30">
        <f t="shared" si="25"/>
        <v>0</v>
      </c>
      <c r="T76" s="30">
        <f t="shared" si="25"/>
        <v>0</v>
      </c>
      <c r="U76" s="30">
        <f t="shared" si="25"/>
        <v>0</v>
      </c>
      <c r="V76" s="30">
        <f t="shared" si="25"/>
        <v>0</v>
      </c>
      <c r="W76" s="30">
        <f t="shared" si="25"/>
        <v>0</v>
      </c>
      <c r="X76" s="30">
        <f t="shared" si="25"/>
        <v>0</v>
      </c>
      <c r="Y76" s="30">
        <f t="shared" si="25"/>
        <v>0</v>
      </c>
      <c r="Z76" s="30">
        <f t="shared" si="25"/>
        <v>0</v>
      </c>
      <c r="AA76" s="10"/>
      <c r="AB76" s="14">
        <f>'Расчет рациона'!D70</f>
        <v>0</v>
      </c>
      <c r="AC76" s="14">
        <f>'Расчет рациона'!K70</f>
        <v>0</v>
      </c>
      <c r="AD76" s="14">
        <f>'Расчет рациона'!L70</f>
        <v>0</v>
      </c>
      <c r="AE76" s="14">
        <f>'Расчет рациона'!M70</f>
        <v>0</v>
      </c>
      <c r="AF76" s="14">
        <f>'Расчет рациона'!N70</f>
        <v>0</v>
      </c>
      <c r="AG76" s="14">
        <f>'Расчет рациона'!J70</f>
        <v>0</v>
      </c>
      <c r="AH76" s="30">
        <f t="shared" si="17"/>
        <v>0</v>
      </c>
      <c r="AI76" s="30">
        <f t="shared" si="23"/>
        <v>0</v>
      </c>
      <c r="AJ76" s="30">
        <f t="shared" si="24"/>
        <v>0</v>
      </c>
      <c r="AK76" s="21">
        <f aca="true" t="shared" si="26" ref="AK76:AK86">AG76*AC76</f>
        <v>0</v>
      </c>
      <c r="AL76" s="22">
        <f aca="true" t="shared" si="27" ref="AL76:AL86">AG76*AD76</f>
        <v>0</v>
      </c>
      <c r="AM76" s="22">
        <f aca="true" t="shared" si="28" ref="AM76:AM86">AG76*AE76</f>
        <v>0</v>
      </c>
      <c r="AN76" s="22">
        <f aca="true" t="shared" si="29" ref="AN76:AN86">AG76*AF76</f>
        <v>0</v>
      </c>
    </row>
    <row r="77" spans="1:40" ht="12.75">
      <c r="A77" s="9"/>
      <c r="B77" s="30">
        <f t="shared" si="22"/>
        <v>0</v>
      </c>
      <c r="C77" s="30">
        <f t="shared" si="22"/>
        <v>0</v>
      </c>
      <c r="D77" s="30">
        <f t="shared" si="22"/>
        <v>0</v>
      </c>
      <c r="E77" s="30">
        <f t="shared" si="22"/>
        <v>0</v>
      </c>
      <c r="F77" s="30">
        <f t="shared" si="22"/>
        <v>0</v>
      </c>
      <c r="G77" s="30">
        <f t="shared" si="22"/>
        <v>0</v>
      </c>
      <c r="H77" s="30">
        <f t="shared" si="22"/>
        <v>0</v>
      </c>
      <c r="I77" s="30">
        <f t="shared" si="22"/>
        <v>0</v>
      </c>
      <c r="J77" s="30">
        <f t="shared" si="22"/>
        <v>0</v>
      </c>
      <c r="K77" s="30">
        <f t="shared" si="22"/>
        <v>0</v>
      </c>
      <c r="L77" s="30">
        <f t="shared" si="22"/>
        <v>0</v>
      </c>
      <c r="M77" s="30">
        <f t="shared" si="22"/>
        <v>0</v>
      </c>
      <c r="N77" s="30">
        <f t="shared" si="22"/>
        <v>0</v>
      </c>
      <c r="O77" s="30">
        <f t="shared" si="22"/>
        <v>0</v>
      </c>
      <c r="P77" s="30">
        <f t="shared" si="22"/>
        <v>0</v>
      </c>
      <c r="Q77" s="30">
        <f t="shared" si="22"/>
        <v>0</v>
      </c>
      <c r="R77" s="30">
        <f t="shared" si="25"/>
        <v>0</v>
      </c>
      <c r="S77" s="30">
        <f t="shared" si="25"/>
        <v>0</v>
      </c>
      <c r="T77" s="30">
        <f t="shared" si="25"/>
        <v>0</v>
      </c>
      <c r="U77" s="30">
        <f t="shared" si="25"/>
        <v>0</v>
      </c>
      <c r="V77" s="30">
        <f t="shared" si="25"/>
        <v>0</v>
      </c>
      <c r="W77" s="30">
        <f t="shared" si="25"/>
        <v>0</v>
      </c>
      <c r="X77" s="30">
        <f t="shared" si="25"/>
        <v>0</v>
      </c>
      <c r="Y77" s="30">
        <f t="shared" si="25"/>
        <v>0</v>
      </c>
      <c r="Z77" s="30">
        <f t="shared" si="25"/>
        <v>0</v>
      </c>
      <c r="AA77" s="10">
        <v>1</v>
      </c>
      <c r="AB77" s="14" t="str">
        <f>'Расчет рациона'!D71</f>
        <v>Соль</v>
      </c>
      <c r="AC77" s="14">
        <f>'Расчет рациона'!K71</f>
        <v>0</v>
      </c>
      <c r="AD77" s="14">
        <f>'Расчет рациона'!L71</f>
        <v>0</v>
      </c>
      <c r="AE77" s="14">
        <f>'Расчет рациона'!M71</f>
        <v>0</v>
      </c>
      <c r="AF77" s="14">
        <f>'Расчет рациона'!N71</f>
        <v>0</v>
      </c>
      <c r="AG77" s="14">
        <f>'Расчет рациона'!J71</f>
        <v>50</v>
      </c>
      <c r="AH77" s="30">
        <f t="shared" si="17"/>
        <v>100</v>
      </c>
      <c r="AI77" s="30">
        <f t="shared" si="23"/>
        <v>1</v>
      </c>
      <c r="AJ77" s="30">
        <f t="shared" si="24"/>
        <v>100</v>
      </c>
      <c r="AK77" s="21">
        <f t="shared" si="26"/>
        <v>0</v>
      </c>
      <c r="AL77" s="22">
        <f t="shared" si="27"/>
        <v>0</v>
      </c>
      <c r="AM77" s="22">
        <f t="shared" si="28"/>
        <v>0</v>
      </c>
      <c r="AN77" s="22">
        <f t="shared" si="29"/>
        <v>0</v>
      </c>
    </row>
    <row r="78" spans="1:40" ht="12.75">
      <c r="A78" s="9"/>
      <c r="B78" s="30">
        <f t="shared" si="22"/>
        <v>0</v>
      </c>
      <c r="C78" s="30">
        <f t="shared" si="22"/>
        <v>0</v>
      </c>
      <c r="D78" s="30">
        <f t="shared" si="22"/>
        <v>1</v>
      </c>
      <c r="E78" s="30">
        <f t="shared" si="22"/>
        <v>0</v>
      </c>
      <c r="F78" s="30">
        <f t="shared" si="22"/>
        <v>0</v>
      </c>
      <c r="G78" s="30">
        <f t="shared" si="22"/>
        <v>0</v>
      </c>
      <c r="H78" s="30">
        <f t="shared" si="22"/>
        <v>1</v>
      </c>
      <c r="I78" s="30">
        <f t="shared" si="22"/>
        <v>0</v>
      </c>
      <c r="J78" s="30">
        <f t="shared" si="22"/>
        <v>0</v>
      </c>
      <c r="K78" s="30">
        <f t="shared" si="22"/>
        <v>0</v>
      </c>
      <c r="L78" s="30">
        <f t="shared" si="22"/>
        <v>1</v>
      </c>
      <c r="M78" s="30">
        <f t="shared" si="22"/>
        <v>0</v>
      </c>
      <c r="N78" s="30">
        <f t="shared" si="22"/>
        <v>0</v>
      </c>
      <c r="O78" s="30">
        <f t="shared" si="22"/>
        <v>0</v>
      </c>
      <c r="P78" s="30">
        <f t="shared" si="22"/>
        <v>0</v>
      </c>
      <c r="Q78" s="30">
        <f t="shared" si="22"/>
        <v>0</v>
      </c>
      <c r="R78" s="30">
        <f t="shared" si="25"/>
        <v>0</v>
      </c>
      <c r="S78" s="30">
        <f t="shared" si="25"/>
        <v>0</v>
      </c>
      <c r="T78" s="30">
        <f t="shared" si="25"/>
        <v>0</v>
      </c>
      <c r="U78" s="30">
        <f t="shared" si="25"/>
        <v>0</v>
      </c>
      <c r="V78" s="30">
        <f t="shared" si="25"/>
        <v>0</v>
      </c>
      <c r="W78" s="30">
        <f t="shared" si="25"/>
        <v>0</v>
      </c>
      <c r="X78" s="30">
        <f t="shared" si="25"/>
        <v>0</v>
      </c>
      <c r="Y78" s="30">
        <f t="shared" si="25"/>
        <v>0</v>
      </c>
      <c r="Z78" s="30">
        <f t="shared" si="25"/>
        <v>0</v>
      </c>
      <c r="AA78" s="10">
        <v>-1</v>
      </c>
      <c r="AB78" s="14" t="str">
        <f>'Расчет рациона'!D72</f>
        <v>Томат паста сублим</v>
      </c>
      <c r="AC78" s="14">
        <f>'Расчет рациона'!K72</f>
        <v>0</v>
      </c>
      <c r="AD78" s="14">
        <f>'Расчет рациона'!L72</f>
        <v>0</v>
      </c>
      <c r="AE78" s="14">
        <f>'Расчет рациона'!M72</f>
        <v>1</v>
      </c>
      <c r="AF78" s="14">
        <f>'Расчет рациона'!N72</f>
        <v>0</v>
      </c>
      <c r="AG78" s="14">
        <f>'Расчет рациона'!J72</f>
        <v>7.5</v>
      </c>
      <c r="AH78" s="30">
        <f t="shared" si="17"/>
        <v>15</v>
      </c>
      <c r="AI78" s="30">
        <f t="shared" si="23"/>
        <v>2</v>
      </c>
      <c r="AJ78" s="30">
        <f t="shared" si="24"/>
        <v>30</v>
      </c>
      <c r="AK78" s="21">
        <f t="shared" si="26"/>
        <v>0</v>
      </c>
      <c r="AL78" s="22">
        <f t="shared" si="27"/>
        <v>0</v>
      </c>
      <c r="AM78" s="22">
        <f t="shared" si="28"/>
        <v>7.5</v>
      </c>
      <c r="AN78" s="22">
        <f t="shared" si="29"/>
        <v>0</v>
      </c>
    </row>
    <row r="79" spans="1:40" ht="12.75">
      <c r="A79" s="9"/>
      <c r="B79" s="30">
        <f t="shared" si="22"/>
        <v>0</v>
      </c>
      <c r="C79" s="30">
        <f t="shared" si="22"/>
        <v>1</v>
      </c>
      <c r="D79" s="30">
        <f t="shared" si="22"/>
        <v>0</v>
      </c>
      <c r="E79" s="30">
        <f t="shared" si="22"/>
        <v>0</v>
      </c>
      <c r="F79" s="30">
        <f t="shared" si="22"/>
        <v>0</v>
      </c>
      <c r="G79" s="30">
        <f t="shared" si="22"/>
        <v>1</v>
      </c>
      <c r="H79" s="30">
        <f t="shared" si="22"/>
        <v>0</v>
      </c>
      <c r="I79" s="30">
        <f t="shared" si="22"/>
        <v>0</v>
      </c>
      <c r="J79" s="30">
        <f t="shared" si="22"/>
        <v>0</v>
      </c>
      <c r="K79" s="30">
        <f t="shared" si="22"/>
        <v>1</v>
      </c>
      <c r="L79" s="30">
        <f t="shared" si="22"/>
        <v>0</v>
      </c>
      <c r="M79" s="30">
        <f t="shared" si="22"/>
        <v>0</v>
      </c>
      <c r="N79" s="30">
        <f t="shared" si="22"/>
        <v>0</v>
      </c>
      <c r="O79" s="30">
        <f t="shared" si="22"/>
        <v>0</v>
      </c>
      <c r="P79" s="30">
        <f t="shared" si="22"/>
        <v>0</v>
      </c>
      <c r="Q79" s="30">
        <f t="shared" si="22"/>
        <v>0</v>
      </c>
      <c r="R79" s="30">
        <f t="shared" si="25"/>
        <v>0</v>
      </c>
      <c r="S79" s="30">
        <f t="shared" si="25"/>
        <v>0</v>
      </c>
      <c r="T79" s="30">
        <f t="shared" si="25"/>
        <v>0</v>
      </c>
      <c r="U79" s="30">
        <f t="shared" si="25"/>
        <v>0</v>
      </c>
      <c r="V79" s="30">
        <f t="shared" si="25"/>
        <v>0</v>
      </c>
      <c r="W79" s="30">
        <f t="shared" si="25"/>
        <v>0</v>
      </c>
      <c r="X79" s="30">
        <f t="shared" si="25"/>
        <v>0</v>
      </c>
      <c r="Y79" s="30">
        <f t="shared" si="25"/>
        <v>0</v>
      </c>
      <c r="Z79" s="30">
        <f t="shared" si="25"/>
        <v>0</v>
      </c>
      <c r="AA79" s="10">
        <v>1</v>
      </c>
      <c r="AB79" s="14" t="str">
        <f>'Расчет рациона'!D73</f>
        <v>Кетчуп</v>
      </c>
      <c r="AC79" s="14">
        <f>'Расчет рациона'!K73</f>
        <v>0</v>
      </c>
      <c r="AD79" s="14">
        <f>'Расчет рациона'!L73</f>
        <v>1</v>
      </c>
      <c r="AE79" s="14">
        <f>'Расчет рациона'!M73</f>
        <v>0</v>
      </c>
      <c r="AF79" s="14">
        <f>'Расчет рациона'!N73</f>
        <v>0</v>
      </c>
      <c r="AG79" s="14">
        <f>'Расчет рациона'!J73</f>
        <v>5</v>
      </c>
      <c r="AH79" s="30">
        <f t="shared" si="17"/>
        <v>10</v>
      </c>
      <c r="AI79" s="30">
        <f t="shared" si="23"/>
        <v>4</v>
      </c>
      <c r="AJ79" s="30">
        <f t="shared" si="24"/>
        <v>40</v>
      </c>
      <c r="AK79" s="21">
        <f t="shared" si="26"/>
        <v>0</v>
      </c>
      <c r="AL79" s="22">
        <f t="shared" si="27"/>
        <v>5</v>
      </c>
      <c r="AM79" s="22">
        <f t="shared" si="28"/>
        <v>0</v>
      </c>
      <c r="AN79" s="22">
        <f t="shared" si="29"/>
        <v>0</v>
      </c>
    </row>
    <row r="80" spans="1:40" ht="12.75">
      <c r="A80" s="9"/>
      <c r="B80" s="30">
        <f t="shared" si="22"/>
        <v>0</v>
      </c>
      <c r="C80" s="30">
        <f t="shared" si="22"/>
        <v>0</v>
      </c>
      <c r="D80" s="30">
        <f t="shared" si="22"/>
        <v>0</v>
      </c>
      <c r="E80" s="30">
        <f t="shared" si="22"/>
        <v>0</v>
      </c>
      <c r="F80" s="30">
        <f t="shared" si="22"/>
        <v>0</v>
      </c>
      <c r="G80" s="30">
        <f t="shared" si="22"/>
        <v>0</v>
      </c>
      <c r="H80" s="30">
        <f t="shared" si="22"/>
        <v>0</v>
      </c>
      <c r="I80" s="30">
        <f t="shared" si="22"/>
        <v>0</v>
      </c>
      <c r="J80" s="30">
        <f t="shared" si="22"/>
        <v>0</v>
      </c>
      <c r="K80" s="30">
        <f t="shared" si="22"/>
        <v>0</v>
      </c>
      <c r="L80" s="30">
        <f t="shared" si="22"/>
        <v>0</v>
      </c>
      <c r="M80" s="30">
        <f t="shared" si="22"/>
        <v>0</v>
      </c>
      <c r="N80" s="30">
        <f t="shared" si="22"/>
        <v>0</v>
      </c>
      <c r="O80" s="30">
        <f t="shared" si="22"/>
        <v>0</v>
      </c>
      <c r="P80" s="30">
        <f t="shared" si="22"/>
        <v>0</v>
      </c>
      <c r="Q80" s="30">
        <f t="shared" si="22"/>
        <v>0</v>
      </c>
      <c r="R80" s="30">
        <f t="shared" si="25"/>
        <v>0</v>
      </c>
      <c r="S80" s="30">
        <f t="shared" si="25"/>
        <v>0</v>
      </c>
      <c r="T80" s="30">
        <f t="shared" si="25"/>
        <v>0</v>
      </c>
      <c r="U80" s="30">
        <f t="shared" si="25"/>
        <v>0</v>
      </c>
      <c r="V80" s="30">
        <f t="shared" si="25"/>
        <v>0</v>
      </c>
      <c r="W80" s="30">
        <f t="shared" si="25"/>
        <v>0</v>
      </c>
      <c r="X80" s="30">
        <f t="shared" si="25"/>
        <v>0</v>
      </c>
      <c r="Y80" s="30">
        <f t="shared" si="25"/>
        <v>0</v>
      </c>
      <c r="Z80" s="30">
        <f t="shared" si="25"/>
        <v>0</v>
      </c>
      <c r="AA80" s="10"/>
      <c r="AB80" s="14">
        <f>'Расчет рациона'!D74</f>
        <v>0</v>
      </c>
      <c r="AC80" s="14">
        <f>'Расчет рациона'!K74</f>
        <v>0</v>
      </c>
      <c r="AD80" s="14">
        <f>'Расчет рациона'!L74</f>
        <v>0</v>
      </c>
      <c r="AE80" s="14">
        <f>'Расчет рациона'!M74</f>
        <v>0</v>
      </c>
      <c r="AF80" s="14">
        <f>'Расчет рациона'!N74</f>
        <v>0</v>
      </c>
      <c r="AG80" s="14">
        <f>'Расчет рациона'!J74</f>
        <v>0</v>
      </c>
      <c r="AH80" s="30">
        <f t="shared" si="17"/>
        <v>0</v>
      </c>
      <c r="AI80" s="30">
        <f t="shared" si="23"/>
        <v>0</v>
      </c>
      <c r="AJ80" s="30">
        <f t="shared" si="24"/>
        <v>0</v>
      </c>
      <c r="AK80" s="21">
        <f t="shared" si="26"/>
        <v>0</v>
      </c>
      <c r="AL80" s="22">
        <f t="shared" si="27"/>
        <v>0</v>
      </c>
      <c r="AM80" s="22">
        <f t="shared" si="28"/>
        <v>0</v>
      </c>
      <c r="AN80" s="22">
        <f t="shared" si="29"/>
        <v>0</v>
      </c>
    </row>
    <row r="81" spans="1:40" ht="12.75">
      <c r="A81" s="9"/>
      <c r="B81" s="30">
        <f t="shared" si="22"/>
        <v>0</v>
      </c>
      <c r="C81" s="30">
        <f t="shared" si="22"/>
        <v>0</v>
      </c>
      <c r="D81" s="30">
        <f t="shared" si="22"/>
        <v>0</v>
      </c>
      <c r="E81" s="30">
        <f t="shared" si="22"/>
        <v>0</v>
      </c>
      <c r="F81" s="30">
        <f t="shared" si="22"/>
        <v>0</v>
      </c>
      <c r="G81" s="30">
        <f t="shared" si="22"/>
        <v>0</v>
      </c>
      <c r="H81" s="30">
        <f t="shared" si="22"/>
        <v>0</v>
      </c>
      <c r="I81" s="30">
        <f t="shared" si="22"/>
        <v>0</v>
      </c>
      <c r="J81" s="30">
        <f t="shared" si="22"/>
        <v>0</v>
      </c>
      <c r="K81" s="30">
        <f t="shared" si="22"/>
        <v>0</v>
      </c>
      <c r="L81" s="30">
        <f t="shared" si="22"/>
        <v>0</v>
      </c>
      <c r="M81" s="30">
        <f t="shared" si="22"/>
        <v>0</v>
      </c>
      <c r="N81" s="30">
        <f t="shared" si="22"/>
        <v>0</v>
      </c>
      <c r="O81" s="30">
        <f t="shared" si="22"/>
        <v>0</v>
      </c>
      <c r="P81" s="30">
        <f t="shared" si="22"/>
        <v>0</v>
      </c>
      <c r="Q81" s="30">
        <f t="shared" si="22"/>
        <v>0</v>
      </c>
      <c r="R81" s="30">
        <f t="shared" si="25"/>
        <v>0</v>
      </c>
      <c r="S81" s="30">
        <f t="shared" si="25"/>
        <v>0</v>
      </c>
      <c r="T81" s="30">
        <f t="shared" si="25"/>
        <v>0</v>
      </c>
      <c r="U81" s="30">
        <f t="shared" si="25"/>
        <v>0</v>
      </c>
      <c r="V81" s="30">
        <f t="shared" si="25"/>
        <v>0</v>
      </c>
      <c r="W81" s="30">
        <f t="shared" si="25"/>
        <v>0</v>
      </c>
      <c r="X81" s="30">
        <f t="shared" si="25"/>
        <v>0</v>
      </c>
      <c r="Y81" s="30">
        <f t="shared" si="25"/>
        <v>0</v>
      </c>
      <c r="Z81" s="30">
        <f t="shared" si="25"/>
        <v>0</v>
      </c>
      <c r="AA81" s="10"/>
      <c r="AB81" s="14">
        <f>'Расчет рациона'!D75</f>
        <v>0</v>
      </c>
      <c r="AC81" s="14">
        <f>'Расчет рациона'!K75</f>
        <v>0</v>
      </c>
      <c r="AD81" s="14">
        <f>'Расчет рациона'!L75</f>
        <v>0</v>
      </c>
      <c r="AE81" s="14">
        <f>'Расчет рациона'!M75</f>
        <v>0</v>
      </c>
      <c r="AF81" s="14">
        <f>'Расчет рациона'!N75</f>
        <v>0</v>
      </c>
      <c r="AG81" s="14">
        <f>'Расчет рациона'!J75</f>
        <v>0</v>
      </c>
      <c r="AH81" s="30">
        <f t="shared" si="17"/>
        <v>0</v>
      </c>
      <c r="AI81" s="30">
        <f t="shared" si="23"/>
        <v>0</v>
      </c>
      <c r="AJ81" s="30">
        <f t="shared" si="24"/>
        <v>0</v>
      </c>
      <c r="AK81" s="21">
        <f t="shared" si="26"/>
        <v>0</v>
      </c>
      <c r="AL81" s="22">
        <f t="shared" si="27"/>
        <v>0</v>
      </c>
      <c r="AM81" s="22">
        <f t="shared" si="28"/>
        <v>0</v>
      </c>
      <c r="AN81" s="22">
        <f t="shared" si="29"/>
        <v>0</v>
      </c>
    </row>
    <row r="82" spans="1:40" ht="12.75">
      <c r="A82" s="9"/>
      <c r="B82" s="30">
        <f t="shared" si="22"/>
        <v>0</v>
      </c>
      <c r="C82" s="30">
        <f t="shared" si="22"/>
        <v>0</v>
      </c>
      <c r="D82" s="30">
        <f t="shared" si="22"/>
        <v>0</v>
      </c>
      <c r="E82" s="30">
        <f t="shared" si="22"/>
        <v>0</v>
      </c>
      <c r="F82" s="30">
        <f t="shared" si="22"/>
        <v>0</v>
      </c>
      <c r="G82" s="30">
        <f t="shared" si="22"/>
        <v>0</v>
      </c>
      <c r="H82" s="30">
        <f t="shared" si="22"/>
        <v>0</v>
      </c>
      <c r="I82" s="30">
        <f t="shared" si="22"/>
        <v>0</v>
      </c>
      <c r="J82" s="30">
        <f t="shared" si="22"/>
        <v>0</v>
      </c>
      <c r="K82" s="30">
        <f t="shared" si="22"/>
        <v>0</v>
      </c>
      <c r="L82" s="30">
        <f t="shared" si="22"/>
        <v>0</v>
      </c>
      <c r="M82" s="30">
        <f t="shared" si="22"/>
        <v>0</v>
      </c>
      <c r="N82" s="30">
        <f t="shared" si="22"/>
        <v>0</v>
      </c>
      <c r="O82" s="30">
        <f t="shared" si="22"/>
        <v>0</v>
      </c>
      <c r="P82" s="30">
        <f t="shared" si="22"/>
        <v>0</v>
      </c>
      <c r="Q82" s="30">
        <f t="shared" si="22"/>
        <v>0</v>
      </c>
      <c r="R82" s="30">
        <f t="shared" si="25"/>
        <v>0</v>
      </c>
      <c r="S82" s="30">
        <f t="shared" si="25"/>
        <v>0</v>
      </c>
      <c r="T82" s="30">
        <f t="shared" si="25"/>
        <v>0</v>
      </c>
      <c r="U82" s="30">
        <f t="shared" si="25"/>
        <v>0</v>
      </c>
      <c r="V82" s="30">
        <f t="shared" si="25"/>
        <v>0</v>
      </c>
      <c r="W82" s="30">
        <f t="shared" si="25"/>
        <v>0</v>
      </c>
      <c r="X82" s="30">
        <f t="shared" si="25"/>
        <v>0</v>
      </c>
      <c r="Y82" s="30">
        <f t="shared" si="25"/>
        <v>0</v>
      </c>
      <c r="Z82" s="30">
        <f t="shared" si="25"/>
        <v>0</v>
      </c>
      <c r="AA82" s="10"/>
      <c r="AB82" s="14">
        <f>'Расчет рациона'!D76</f>
        <v>0</v>
      </c>
      <c r="AC82" s="14">
        <f>'Расчет рациона'!K76</f>
        <v>0</v>
      </c>
      <c r="AD82" s="14">
        <f>'Расчет рациона'!L76</f>
        <v>0</v>
      </c>
      <c r="AE82" s="14">
        <f>'Расчет рациона'!M76</f>
        <v>0</v>
      </c>
      <c r="AF82" s="14">
        <f>'Расчет рациона'!N76</f>
        <v>0</v>
      </c>
      <c r="AG82" s="14">
        <f>'Расчет рациона'!J76</f>
        <v>0</v>
      </c>
      <c r="AH82" s="30">
        <f t="shared" si="17"/>
        <v>0</v>
      </c>
      <c r="AI82" s="30">
        <f t="shared" si="23"/>
        <v>0</v>
      </c>
      <c r="AJ82" s="30">
        <f t="shared" si="24"/>
        <v>0</v>
      </c>
      <c r="AK82" s="21">
        <f t="shared" si="26"/>
        <v>0</v>
      </c>
      <c r="AL82" s="22">
        <f t="shared" si="27"/>
        <v>0</v>
      </c>
      <c r="AM82" s="22">
        <f t="shared" si="28"/>
        <v>0</v>
      </c>
      <c r="AN82" s="22">
        <f t="shared" si="29"/>
        <v>0</v>
      </c>
    </row>
    <row r="83" spans="1:40" ht="12.75">
      <c r="A83" s="9"/>
      <c r="B83" s="30">
        <f t="shared" si="22"/>
        <v>0</v>
      </c>
      <c r="C83" s="30">
        <f t="shared" si="22"/>
        <v>0</v>
      </c>
      <c r="D83" s="30">
        <f t="shared" si="22"/>
        <v>0</v>
      </c>
      <c r="E83" s="30">
        <f t="shared" si="22"/>
        <v>0</v>
      </c>
      <c r="F83" s="30">
        <f t="shared" si="22"/>
        <v>0</v>
      </c>
      <c r="G83" s="30">
        <f t="shared" si="22"/>
        <v>0</v>
      </c>
      <c r="H83" s="30">
        <f t="shared" si="22"/>
        <v>0</v>
      </c>
      <c r="I83" s="30">
        <f t="shared" si="22"/>
        <v>0</v>
      </c>
      <c r="J83" s="30">
        <f t="shared" si="22"/>
        <v>0</v>
      </c>
      <c r="K83" s="30">
        <f t="shared" si="22"/>
        <v>0</v>
      </c>
      <c r="L83" s="30">
        <f t="shared" si="22"/>
        <v>0</v>
      </c>
      <c r="M83" s="30">
        <f t="shared" si="22"/>
        <v>0</v>
      </c>
      <c r="N83" s="30">
        <f t="shared" si="22"/>
        <v>0</v>
      </c>
      <c r="O83" s="30">
        <f t="shared" si="22"/>
        <v>0</v>
      </c>
      <c r="P83" s="30">
        <f t="shared" si="22"/>
        <v>0</v>
      </c>
      <c r="Q83" s="30">
        <f t="shared" si="22"/>
        <v>0</v>
      </c>
      <c r="R83" s="30">
        <f t="shared" si="25"/>
        <v>0</v>
      </c>
      <c r="S83" s="30">
        <f t="shared" si="25"/>
        <v>0</v>
      </c>
      <c r="T83" s="30">
        <f t="shared" si="25"/>
        <v>0</v>
      </c>
      <c r="U83" s="30">
        <f t="shared" si="25"/>
        <v>0</v>
      </c>
      <c r="V83" s="30">
        <f t="shared" si="25"/>
        <v>0</v>
      </c>
      <c r="W83" s="30">
        <f t="shared" si="25"/>
        <v>0</v>
      </c>
      <c r="X83" s="30">
        <f t="shared" si="25"/>
        <v>0</v>
      </c>
      <c r="Y83" s="30">
        <f t="shared" si="25"/>
        <v>0</v>
      </c>
      <c r="Z83" s="30">
        <f t="shared" si="25"/>
        <v>0</v>
      </c>
      <c r="AA83" s="10"/>
      <c r="AB83" s="14">
        <f>'Расчет рациона'!D77</f>
        <v>0</v>
      </c>
      <c r="AC83" s="14">
        <f>'Расчет рациона'!K77</f>
        <v>0</v>
      </c>
      <c r="AD83" s="14">
        <f>'Расчет рациона'!L77</f>
        <v>0</v>
      </c>
      <c r="AE83" s="14">
        <f>'Расчет рациона'!M77</f>
        <v>0</v>
      </c>
      <c r="AF83" s="14">
        <f>'Расчет рациона'!N77</f>
        <v>0</v>
      </c>
      <c r="AG83" s="14">
        <f>'Расчет рациона'!J77</f>
        <v>0</v>
      </c>
      <c r="AH83" s="30">
        <f t="shared" si="17"/>
        <v>0</v>
      </c>
      <c r="AI83" s="30">
        <f t="shared" si="23"/>
        <v>0</v>
      </c>
      <c r="AJ83" s="30">
        <f t="shared" si="24"/>
        <v>0</v>
      </c>
      <c r="AK83" s="21">
        <f t="shared" si="26"/>
        <v>0</v>
      </c>
      <c r="AL83" s="22">
        <f t="shared" si="27"/>
        <v>0</v>
      </c>
      <c r="AM83" s="22">
        <f t="shared" si="28"/>
        <v>0</v>
      </c>
      <c r="AN83" s="22">
        <f t="shared" si="29"/>
        <v>0</v>
      </c>
    </row>
    <row r="84" spans="1:40" ht="12.75">
      <c r="A84" s="9"/>
      <c r="B84" s="30">
        <f t="shared" si="22"/>
        <v>0</v>
      </c>
      <c r="C84" s="30">
        <f t="shared" si="22"/>
        <v>0</v>
      </c>
      <c r="D84" s="30">
        <f t="shared" si="22"/>
        <v>0</v>
      </c>
      <c r="E84" s="30">
        <f t="shared" si="22"/>
        <v>0</v>
      </c>
      <c r="F84" s="30">
        <f t="shared" si="22"/>
        <v>0</v>
      </c>
      <c r="G84" s="30">
        <f t="shared" si="22"/>
        <v>0</v>
      </c>
      <c r="H84" s="30">
        <f t="shared" si="22"/>
        <v>0</v>
      </c>
      <c r="I84" s="30">
        <f t="shared" si="22"/>
        <v>0</v>
      </c>
      <c r="J84" s="30">
        <f t="shared" si="22"/>
        <v>0</v>
      </c>
      <c r="K84" s="30">
        <f t="shared" si="22"/>
        <v>0</v>
      </c>
      <c r="L84" s="30">
        <f t="shared" si="22"/>
        <v>0</v>
      </c>
      <c r="M84" s="30">
        <f t="shared" si="22"/>
        <v>0</v>
      </c>
      <c r="N84" s="30">
        <f t="shared" si="22"/>
        <v>0</v>
      </c>
      <c r="O84" s="30">
        <f t="shared" si="22"/>
        <v>0</v>
      </c>
      <c r="P84" s="30">
        <f t="shared" si="22"/>
        <v>0</v>
      </c>
      <c r="Q84" s="30">
        <f t="shared" si="22"/>
        <v>0</v>
      </c>
      <c r="R84" s="30">
        <f t="shared" si="25"/>
        <v>0</v>
      </c>
      <c r="S84" s="30">
        <f t="shared" si="25"/>
        <v>0</v>
      </c>
      <c r="T84" s="30">
        <f t="shared" si="25"/>
        <v>0</v>
      </c>
      <c r="U84" s="30">
        <f t="shared" si="25"/>
        <v>0</v>
      </c>
      <c r="V84" s="30">
        <f t="shared" si="25"/>
        <v>0</v>
      </c>
      <c r="W84" s="30">
        <f t="shared" si="25"/>
        <v>0</v>
      </c>
      <c r="X84" s="30">
        <f t="shared" si="25"/>
        <v>0</v>
      </c>
      <c r="Y84" s="30">
        <f t="shared" si="25"/>
        <v>0</v>
      </c>
      <c r="Z84" s="30">
        <f t="shared" si="25"/>
        <v>0</v>
      </c>
      <c r="AA84" s="10"/>
      <c r="AB84" s="14">
        <f>'Расчет рациона'!D78</f>
        <v>0</v>
      </c>
      <c r="AC84" s="14">
        <f>'Расчет рациона'!K78</f>
        <v>0</v>
      </c>
      <c r="AD84" s="14">
        <f>'Расчет рациона'!L78</f>
        <v>0</v>
      </c>
      <c r="AE84" s="14">
        <f>'Расчет рациона'!M78</f>
        <v>0</v>
      </c>
      <c r="AF84" s="14">
        <f>'Расчет рациона'!N78</f>
        <v>0</v>
      </c>
      <c r="AG84" s="14">
        <f>'Расчет рациона'!J78</f>
        <v>0</v>
      </c>
      <c r="AH84" s="30">
        <f t="shared" si="17"/>
        <v>0</v>
      </c>
      <c r="AI84" s="30">
        <f t="shared" si="23"/>
        <v>0</v>
      </c>
      <c r="AJ84" s="30">
        <f t="shared" si="24"/>
        <v>0</v>
      </c>
      <c r="AK84" s="21">
        <f t="shared" si="26"/>
        <v>0</v>
      </c>
      <c r="AL84" s="22">
        <f t="shared" si="27"/>
        <v>0</v>
      </c>
      <c r="AM84" s="22">
        <f t="shared" si="28"/>
        <v>0</v>
      </c>
      <c r="AN84" s="22">
        <f t="shared" si="29"/>
        <v>0</v>
      </c>
    </row>
    <row r="85" spans="1:40" ht="12.75">
      <c r="A85" s="9"/>
      <c r="B85" s="30">
        <f aca="true" t="shared" si="30" ref="B85:Q86">IF(B$10=1,$AC85,IF(B$10=2,$AD85,IF(B$10=3,$AE85,IF(B$10=4,$AF85,0))))</f>
        <v>0</v>
      </c>
      <c r="C85" s="30">
        <f t="shared" si="30"/>
        <v>0</v>
      </c>
      <c r="D85" s="30">
        <f t="shared" si="30"/>
        <v>0</v>
      </c>
      <c r="E85" s="30">
        <f t="shared" si="30"/>
        <v>0</v>
      </c>
      <c r="F85" s="30">
        <f t="shared" si="30"/>
        <v>0</v>
      </c>
      <c r="G85" s="30">
        <f t="shared" si="30"/>
        <v>0</v>
      </c>
      <c r="H85" s="30">
        <f t="shared" si="30"/>
        <v>0</v>
      </c>
      <c r="I85" s="30">
        <f t="shared" si="30"/>
        <v>0</v>
      </c>
      <c r="J85" s="30">
        <f t="shared" si="30"/>
        <v>0</v>
      </c>
      <c r="K85" s="30">
        <f t="shared" si="30"/>
        <v>0</v>
      </c>
      <c r="L85" s="30">
        <f t="shared" si="30"/>
        <v>0</v>
      </c>
      <c r="M85" s="30">
        <f t="shared" si="30"/>
        <v>0</v>
      </c>
      <c r="N85" s="30">
        <f t="shared" si="30"/>
        <v>0</v>
      </c>
      <c r="O85" s="30">
        <f t="shared" si="30"/>
        <v>0</v>
      </c>
      <c r="P85" s="30">
        <f t="shared" si="30"/>
        <v>0</v>
      </c>
      <c r="Q85" s="30">
        <f t="shared" si="30"/>
        <v>0</v>
      </c>
      <c r="R85" s="30">
        <f t="shared" si="25"/>
        <v>0</v>
      </c>
      <c r="S85" s="30">
        <f t="shared" si="25"/>
        <v>0</v>
      </c>
      <c r="T85" s="30">
        <f t="shared" si="25"/>
        <v>0</v>
      </c>
      <c r="U85" s="30">
        <f t="shared" si="25"/>
        <v>0</v>
      </c>
      <c r="V85" s="30">
        <f t="shared" si="25"/>
        <v>0</v>
      </c>
      <c r="W85" s="30">
        <f t="shared" si="25"/>
        <v>0</v>
      </c>
      <c r="X85" s="30">
        <f t="shared" si="25"/>
        <v>0</v>
      </c>
      <c r="Y85" s="30">
        <f t="shared" si="25"/>
        <v>0</v>
      </c>
      <c r="Z85" s="30">
        <f t="shared" si="25"/>
        <v>0</v>
      </c>
      <c r="AA85" s="10"/>
      <c r="AB85" s="14">
        <f>'Расчет рациона'!D79</f>
        <v>0</v>
      </c>
      <c r="AC85" s="14">
        <f>'Расчет рациона'!K79</f>
        <v>0</v>
      </c>
      <c r="AD85" s="14">
        <f>'Расчет рациона'!L79</f>
        <v>0</v>
      </c>
      <c r="AE85" s="14">
        <f>'Расчет рациона'!M79</f>
        <v>0</v>
      </c>
      <c r="AF85" s="14">
        <f>'Расчет рациона'!N79</f>
        <v>0</v>
      </c>
      <c r="AG85" s="14">
        <f>'Расчет рациона'!J79</f>
        <v>0</v>
      </c>
      <c r="AH85" s="30">
        <f t="shared" si="17"/>
        <v>0</v>
      </c>
      <c r="AI85" s="30">
        <f t="shared" si="23"/>
        <v>0</v>
      </c>
      <c r="AJ85" s="30">
        <f t="shared" si="24"/>
        <v>0</v>
      </c>
      <c r="AK85" s="21">
        <f t="shared" si="26"/>
        <v>0</v>
      </c>
      <c r="AL85" s="22">
        <f t="shared" si="27"/>
        <v>0</v>
      </c>
      <c r="AM85" s="22">
        <f t="shared" si="28"/>
        <v>0</v>
      </c>
      <c r="AN85" s="22">
        <f t="shared" si="29"/>
        <v>0</v>
      </c>
    </row>
    <row r="86" spans="1:40" ht="12.75">
      <c r="A86" s="9"/>
      <c r="B86" s="30">
        <f t="shared" si="30"/>
        <v>0</v>
      </c>
      <c r="C86" s="30">
        <f t="shared" si="30"/>
        <v>0</v>
      </c>
      <c r="D86" s="30">
        <f t="shared" si="30"/>
        <v>0</v>
      </c>
      <c r="E86" s="30">
        <f t="shared" si="30"/>
        <v>0</v>
      </c>
      <c r="F86" s="30">
        <f t="shared" si="30"/>
        <v>0</v>
      </c>
      <c r="G86" s="30">
        <f t="shared" si="30"/>
        <v>0</v>
      </c>
      <c r="H86" s="30">
        <f t="shared" si="30"/>
        <v>0</v>
      </c>
      <c r="I86" s="30">
        <f t="shared" si="30"/>
        <v>0</v>
      </c>
      <c r="J86" s="30">
        <f t="shared" si="30"/>
        <v>0</v>
      </c>
      <c r="K86" s="30">
        <f t="shared" si="30"/>
        <v>0</v>
      </c>
      <c r="L86" s="30">
        <f t="shared" si="30"/>
        <v>0</v>
      </c>
      <c r="M86" s="30">
        <f t="shared" si="30"/>
        <v>0</v>
      </c>
      <c r="N86" s="30">
        <f t="shared" si="30"/>
        <v>0</v>
      </c>
      <c r="O86" s="30">
        <f t="shared" si="30"/>
        <v>0</v>
      </c>
      <c r="P86" s="30">
        <f t="shared" si="30"/>
        <v>0</v>
      </c>
      <c r="Q86" s="30">
        <f t="shared" si="30"/>
        <v>0</v>
      </c>
      <c r="R86" s="30">
        <f t="shared" si="25"/>
        <v>0</v>
      </c>
      <c r="S86" s="30">
        <f t="shared" si="25"/>
        <v>0</v>
      </c>
      <c r="T86" s="30">
        <f t="shared" si="25"/>
        <v>0</v>
      </c>
      <c r="U86" s="30">
        <f t="shared" si="25"/>
        <v>0</v>
      </c>
      <c r="V86" s="30">
        <f t="shared" si="25"/>
        <v>0</v>
      </c>
      <c r="W86" s="30">
        <f t="shared" si="25"/>
        <v>0</v>
      </c>
      <c r="X86" s="30">
        <f t="shared" si="25"/>
        <v>0</v>
      </c>
      <c r="Y86" s="30">
        <f t="shared" si="25"/>
        <v>0</v>
      </c>
      <c r="Z86" s="30">
        <f t="shared" si="25"/>
        <v>0</v>
      </c>
      <c r="AA86" s="10"/>
      <c r="AB86" s="14">
        <f>'Расчет рациона'!D80</f>
        <v>0</v>
      </c>
      <c r="AC86" s="14">
        <f>'Расчет рациона'!K80</f>
        <v>0</v>
      </c>
      <c r="AD86" s="14">
        <f>'Расчет рациона'!L80</f>
        <v>0</v>
      </c>
      <c r="AE86" s="14">
        <f>'Расчет рациона'!M80</f>
        <v>0</v>
      </c>
      <c r="AF86" s="14">
        <f>'Расчет рациона'!N80</f>
        <v>0</v>
      </c>
      <c r="AG86" s="14">
        <f>'Расчет рациона'!J80</f>
        <v>0</v>
      </c>
      <c r="AH86" s="30">
        <f t="shared" si="17"/>
        <v>0</v>
      </c>
      <c r="AI86" s="30">
        <f t="shared" si="23"/>
        <v>0</v>
      </c>
      <c r="AJ86" s="30">
        <f t="shared" si="24"/>
        <v>0</v>
      </c>
      <c r="AK86" s="21">
        <f t="shared" si="26"/>
        <v>0</v>
      </c>
      <c r="AL86" s="22">
        <f t="shared" si="27"/>
        <v>0</v>
      </c>
      <c r="AM86" s="22">
        <f t="shared" si="28"/>
        <v>0</v>
      </c>
      <c r="AN86" s="22">
        <f t="shared" si="29"/>
        <v>0</v>
      </c>
    </row>
    <row r="87" spans="1:35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36"/>
      <c r="AE87" s="36"/>
      <c r="AF87" s="36"/>
      <c r="AG87" s="36"/>
      <c r="AH87" s="36"/>
      <c r="AI87" s="36"/>
    </row>
    <row r="88" spans="1:35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36"/>
      <c r="AE88" s="36"/>
      <c r="AF88" s="36"/>
      <c r="AG88" s="36"/>
      <c r="AH88" s="36"/>
      <c r="AI88" s="36"/>
    </row>
    <row r="89" spans="1:35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36"/>
      <c r="AE89" s="36"/>
      <c r="AF89" s="36"/>
      <c r="AG89" s="36"/>
      <c r="AH89" s="36"/>
      <c r="AI89" s="36"/>
    </row>
    <row r="90" spans="1:35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36"/>
      <c r="AE90" s="36"/>
      <c r="AF90" s="36"/>
      <c r="AG90" s="36"/>
      <c r="AH90" s="36"/>
      <c r="AI90" s="36"/>
    </row>
    <row r="91" spans="1:35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36"/>
      <c r="AE91" s="36"/>
      <c r="AF91" s="36"/>
      <c r="AG91" s="36"/>
      <c r="AH91" s="36"/>
      <c r="AI91" s="36"/>
    </row>
    <row r="92" spans="1:35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36"/>
      <c r="AE92" s="36"/>
      <c r="AF92" s="36"/>
      <c r="AG92" s="36"/>
      <c r="AH92" s="36"/>
      <c r="AI92" s="36"/>
    </row>
    <row r="93" spans="1:35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36"/>
      <c r="AE93" s="36"/>
      <c r="AF93" s="36"/>
      <c r="AG93" s="36"/>
      <c r="AH93" s="36"/>
      <c r="AI93" s="36"/>
    </row>
    <row r="94" spans="1:35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36"/>
      <c r="AE94" s="36"/>
      <c r="AF94" s="36"/>
      <c r="AG94" s="36"/>
      <c r="AH94" s="36"/>
      <c r="AI94" s="36"/>
    </row>
    <row r="95" spans="1:35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36"/>
      <c r="AE95" s="36"/>
      <c r="AF95" s="36"/>
      <c r="AG95" s="36"/>
      <c r="AH95" s="36"/>
      <c r="AI95" s="36"/>
    </row>
    <row r="96" spans="1:35" ht="12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36"/>
      <c r="AE96" s="36"/>
      <c r="AF96" s="36"/>
      <c r="AG96" s="36"/>
      <c r="AH96" s="36"/>
      <c r="AI96" s="36"/>
    </row>
    <row r="97" spans="1:35" ht="12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36"/>
      <c r="AE97" s="36"/>
      <c r="AF97" s="36"/>
      <c r="AG97" s="36"/>
      <c r="AH97" s="36"/>
      <c r="AI97" s="36"/>
    </row>
    <row r="98" spans="1:35" ht="12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36"/>
      <c r="AE98" s="36"/>
      <c r="AF98" s="36"/>
      <c r="AG98" s="36"/>
      <c r="AH98" s="36"/>
      <c r="AI98" s="36"/>
    </row>
    <row r="99" spans="1:35" ht="12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36"/>
      <c r="AE99" s="36"/>
      <c r="AF99" s="36"/>
      <c r="AG99" s="36"/>
      <c r="AH99" s="36"/>
      <c r="AI99" s="36"/>
    </row>
    <row r="100" spans="1:35" ht="12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36"/>
      <c r="AE100" s="36"/>
      <c r="AF100" s="36"/>
      <c r="AG100" s="36"/>
      <c r="AH100" s="36"/>
      <c r="AI100" s="36"/>
    </row>
    <row r="101" spans="1:35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36"/>
      <c r="AE101" s="36"/>
      <c r="AF101" s="36"/>
      <c r="AG101" s="36"/>
      <c r="AH101" s="36"/>
      <c r="AI101" s="36"/>
    </row>
    <row r="102" spans="1:35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36"/>
      <c r="AE102" s="36"/>
      <c r="AF102" s="36"/>
      <c r="AG102" s="36"/>
      <c r="AH102" s="36"/>
      <c r="AI102" s="36"/>
    </row>
    <row r="103" spans="1:35" ht="12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36"/>
      <c r="AE103" s="36"/>
      <c r="AF103" s="36"/>
      <c r="AG103" s="36"/>
      <c r="AH103" s="36"/>
      <c r="AI103" s="36"/>
    </row>
    <row r="104" spans="1:35" ht="12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36"/>
      <c r="AE104" s="36"/>
      <c r="AF104" s="36"/>
      <c r="AG104" s="36"/>
      <c r="AH104" s="36"/>
      <c r="AI104" s="36"/>
    </row>
    <row r="105" spans="1:35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36"/>
      <c r="AE105" s="36"/>
      <c r="AF105" s="36"/>
      <c r="AG105" s="36"/>
      <c r="AH105" s="36"/>
      <c r="AI105" s="36"/>
    </row>
    <row r="106" spans="1:35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36"/>
      <c r="AE106" s="36"/>
      <c r="AF106" s="36"/>
      <c r="AG106" s="36"/>
      <c r="AH106" s="36"/>
      <c r="AI106" s="36"/>
    </row>
    <row r="107" spans="1:35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36"/>
      <c r="AE107" s="36"/>
      <c r="AF107" s="36"/>
      <c r="AG107" s="36"/>
      <c r="AH107" s="36"/>
      <c r="AI107" s="36"/>
    </row>
    <row r="108" spans="1:35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36"/>
      <c r="AE108" s="36"/>
      <c r="AF108" s="36"/>
      <c r="AG108" s="36"/>
      <c r="AH108" s="36"/>
      <c r="AI108" s="36"/>
    </row>
    <row r="109" spans="1:35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36"/>
      <c r="AE109" s="36"/>
      <c r="AF109" s="36"/>
      <c r="AG109" s="36"/>
      <c r="AH109" s="36"/>
      <c r="AI109" s="36"/>
    </row>
    <row r="110" spans="1:35" ht="12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36"/>
      <c r="AE110" s="36"/>
      <c r="AF110" s="36"/>
      <c r="AG110" s="36"/>
      <c r="AH110" s="36"/>
      <c r="AI110" s="36"/>
    </row>
    <row r="111" spans="1:35" ht="12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36"/>
      <c r="AE111" s="36"/>
      <c r="AF111" s="36"/>
      <c r="AG111" s="36"/>
      <c r="AH111" s="36"/>
      <c r="AI111" s="36"/>
    </row>
    <row r="112" spans="1:35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36"/>
      <c r="AE112" s="36"/>
      <c r="AF112" s="36"/>
      <c r="AG112" s="36"/>
      <c r="AH112" s="36"/>
      <c r="AI112" s="36"/>
    </row>
    <row r="113" spans="1:35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36"/>
      <c r="AE113" s="36"/>
      <c r="AF113" s="36"/>
      <c r="AG113" s="36"/>
      <c r="AH113" s="36"/>
      <c r="AI113" s="36"/>
    </row>
    <row r="114" spans="1:35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36"/>
      <c r="AE114" s="36"/>
      <c r="AF114" s="36"/>
      <c r="AG114" s="36"/>
      <c r="AH114" s="36"/>
      <c r="AI114" s="36"/>
    </row>
    <row r="115" spans="1:35" ht="1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36"/>
      <c r="AE115" s="36"/>
      <c r="AF115" s="36"/>
      <c r="AG115" s="36"/>
      <c r="AH115" s="36"/>
      <c r="AI115" s="36"/>
    </row>
    <row r="116" spans="1:35" ht="12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36"/>
      <c r="AE116" s="36"/>
      <c r="AF116" s="36"/>
      <c r="AG116" s="36"/>
      <c r="AH116" s="36"/>
      <c r="AI116" s="36"/>
    </row>
    <row r="117" spans="1:35" ht="1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36"/>
      <c r="AE117" s="36"/>
      <c r="AF117" s="36"/>
      <c r="AG117" s="36"/>
      <c r="AH117" s="36"/>
      <c r="AI117" s="36"/>
    </row>
    <row r="118" spans="1:35" ht="12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36"/>
      <c r="AE118" s="36"/>
      <c r="AF118" s="36"/>
      <c r="AG118" s="36"/>
      <c r="AH118" s="36"/>
      <c r="AI118" s="36"/>
    </row>
    <row r="119" spans="1:35" ht="12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36"/>
      <c r="AE119" s="36"/>
      <c r="AF119" s="36"/>
      <c r="AG119" s="36"/>
      <c r="AH119" s="36"/>
      <c r="AI119" s="36"/>
    </row>
    <row r="120" spans="1:35" ht="12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36"/>
      <c r="AE120" s="36"/>
      <c r="AF120" s="36"/>
      <c r="AG120" s="36"/>
      <c r="AH120" s="36"/>
      <c r="AI120" s="36"/>
    </row>
    <row r="121" spans="1:35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36"/>
      <c r="AE121" s="36"/>
      <c r="AF121" s="36"/>
      <c r="AG121" s="36"/>
      <c r="AH121" s="36"/>
      <c r="AI121" s="36"/>
    </row>
    <row r="122" spans="1:35" ht="12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36"/>
      <c r="AE122" s="36"/>
      <c r="AF122" s="36"/>
      <c r="AG122" s="36"/>
      <c r="AH122" s="36"/>
      <c r="AI122" s="36"/>
    </row>
    <row r="123" spans="1:35" ht="12.7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36"/>
      <c r="AE123" s="36"/>
      <c r="AF123" s="36"/>
      <c r="AG123" s="36"/>
      <c r="AH123" s="36"/>
      <c r="AI123" s="36"/>
    </row>
    <row r="124" spans="1:35" ht="12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36"/>
      <c r="AE124" s="36"/>
      <c r="AF124" s="36"/>
      <c r="AG124" s="36"/>
      <c r="AH124" s="36"/>
      <c r="AI124" s="36"/>
    </row>
    <row r="125" spans="1:35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36"/>
      <c r="AE125" s="36"/>
      <c r="AF125" s="36"/>
      <c r="AG125" s="36"/>
      <c r="AH125" s="36"/>
      <c r="AI125" s="36"/>
    </row>
    <row r="126" spans="1:35" ht="12.7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36"/>
      <c r="AE126" s="36"/>
      <c r="AF126" s="36"/>
      <c r="AG126" s="36"/>
      <c r="AH126" s="36"/>
      <c r="AI126" s="36"/>
    </row>
    <row r="127" spans="1:35" ht="12.7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36"/>
      <c r="AE127" s="36"/>
      <c r="AF127" s="36"/>
      <c r="AG127" s="36"/>
      <c r="AH127" s="36"/>
      <c r="AI127" s="36"/>
    </row>
    <row r="128" spans="1:35" ht="12.7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36"/>
      <c r="AE128" s="36"/>
      <c r="AF128" s="36"/>
      <c r="AG128" s="36"/>
      <c r="AH128" s="36"/>
      <c r="AI128" s="36"/>
    </row>
    <row r="129" spans="1:35" ht="12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36"/>
      <c r="AE129" s="36"/>
      <c r="AF129" s="36"/>
      <c r="AG129" s="36"/>
      <c r="AH129" s="36"/>
      <c r="AI129" s="36"/>
    </row>
    <row r="130" spans="1:35" ht="12.7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36"/>
      <c r="AE130" s="36"/>
      <c r="AF130" s="36"/>
      <c r="AG130" s="36"/>
      <c r="AH130" s="36"/>
      <c r="AI130" s="36"/>
    </row>
    <row r="131" spans="1:35" ht="12.7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36"/>
      <c r="AE131" s="36"/>
      <c r="AF131" s="36"/>
      <c r="AG131" s="36"/>
      <c r="AH131" s="36"/>
      <c r="AI131" s="36"/>
    </row>
    <row r="132" spans="1:35" ht="12.7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36"/>
      <c r="AE132" s="36"/>
      <c r="AF132" s="36"/>
      <c r="AG132" s="36"/>
      <c r="AH132" s="36"/>
      <c r="AI132" s="36"/>
    </row>
    <row r="133" spans="1:35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36"/>
      <c r="AE133" s="36"/>
      <c r="AF133" s="36"/>
      <c r="AG133" s="36"/>
      <c r="AH133" s="36"/>
      <c r="AI133" s="36"/>
    </row>
    <row r="134" spans="1:35" ht="12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36"/>
      <c r="AE134" s="36"/>
      <c r="AF134" s="36"/>
      <c r="AG134" s="36"/>
      <c r="AH134" s="36"/>
      <c r="AI134" s="36"/>
    </row>
    <row r="135" spans="1:35" ht="12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36"/>
      <c r="AE135" s="36"/>
      <c r="AF135" s="36"/>
      <c r="AG135" s="36"/>
      <c r="AH135" s="36"/>
      <c r="AI135" s="36"/>
    </row>
    <row r="136" spans="1:35" ht="12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36"/>
      <c r="AE136" s="36"/>
      <c r="AF136" s="36"/>
      <c r="AG136" s="36"/>
      <c r="AH136" s="36"/>
      <c r="AI136" s="36"/>
    </row>
    <row r="137" spans="1:35" ht="12.7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36"/>
      <c r="AE137" s="36"/>
      <c r="AF137" s="36"/>
      <c r="AG137" s="36"/>
      <c r="AH137" s="36"/>
      <c r="AI137" s="36"/>
    </row>
    <row r="138" spans="1:35" ht="12.7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36"/>
      <c r="AE138" s="36"/>
      <c r="AF138" s="36"/>
      <c r="AG138" s="36"/>
      <c r="AH138" s="36"/>
      <c r="AI138" s="36"/>
    </row>
    <row r="139" spans="1:35" ht="12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36"/>
      <c r="AE139" s="36"/>
      <c r="AF139" s="36"/>
      <c r="AG139" s="36"/>
      <c r="AH139" s="36"/>
      <c r="AI139" s="36"/>
    </row>
    <row r="140" spans="1:35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36"/>
      <c r="AE140" s="36"/>
      <c r="AF140" s="36"/>
      <c r="AG140" s="36"/>
      <c r="AH140" s="36"/>
      <c r="AI140" s="36"/>
    </row>
    <row r="141" spans="1:35" ht="12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36"/>
      <c r="AE141" s="36"/>
      <c r="AF141" s="36"/>
      <c r="AG141" s="36"/>
      <c r="AH141" s="36"/>
      <c r="AI141" s="36"/>
    </row>
    <row r="142" spans="1:35" ht="12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36"/>
      <c r="AE142" s="36"/>
      <c r="AF142" s="36"/>
      <c r="AG142" s="36"/>
      <c r="AH142" s="36"/>
      <c r="AI142" s="36"/>
    </row>
    <row r="143" spans="1:35" ht="12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36"/>
      <c r="AE143" s="36"/>
      <c r="AF143" s="36"/>
      <c r="AG143" s="36"/>
      <c r="AH143" s="36"/>
      <c r="AI143" s="36"/>
    </row>
    <row r="144" spans="1:35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36"/>
      <c r="AE144" s="36"/>
      <c r="AF144" s="36"/>
      <c r="AG144" s="36"/>
      <c r="AH144" s="36"/>
      <c r="AI144" s="36"/>
    </row>
    <row r="145" spans="1:35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36"/>
      <c r="AE145" s="36"/>
      <c r="AF145" s="36"/>
      <c r="AG145" s="36"/>
      <c r="AH145" s="36"/>
      <c r="AI145" s="36"/>
    </row>
    <row r="146" spans="1:35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36"/>
      <c r="AE146" s="36"/>
      <c r="AF146" s="36"/>
      <c r="AG146" s="36"/>
      <c r="AH146" s="36"/>
      <c r="AI146" s="36"/>
    </row>
    <row r="147" spans="1:35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36"/>
      <c r="AE147" s="36"/>
      <c r="AF147" s="36"/>
      <c r="AG147" s="36"/>
      <c r="AH147" s="36"/>
      <c r="AI147" s="36"/>
    </row>
    <row r="148" spans="1:35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36"/>
      <c r="AE148" s="36"/>
      <c r="AF148" s="36"/>
      <c r="AG148" s="36"/>
      <c r="AH148" s="36"/>
      <c r="AI148" s="36"/>
    </row>
    <row r="149" spans="1:35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36"/>
      <c r="AE149" s="36"/>
      <c r="AF149" s="36"/>
      <c r="AG149" s="36"/>
      <c r="AH149" s="36"/>
      <c r="AI149" s="36"/>
    </row>
    <row r="150" spans="1:35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36"/>
      <c r="AE150" s="36"/>
      <c r="AF150" s="36"/>
      <c r="AG150" s="36"/>
      <c r="AH150" s="36"/>
      <c r="AI150" s="36"/>
    </row>
    <row r="151" spans="1:35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36"/>
      <c r="AE151" s="36"/>
      <c r="AF151" s="36"/>
      <c r="AG151" s="36"/>
      <c r="AH151" s="36"/>
      <c r="AI151" s="36"/>
    </row>
    <row r="152" spans="1:35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36"/>
      <c r="AE152" s="36"/>
      <c r="AF152" s="36"/>
      <c r="AG152" s="36"/>
      <c r="AH152" s="36"/>
      <c r="AI152" s="36"/>
    </row>
    <row r="153" spans="1:35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36"/>
      <c r="AE153" s="36"/>
      <c r="AF153" s="36"/>
      <c r="AG153" s="36"/>
      <c r="AH153" s="36"/>
      <c r="AI153" s="36"/>
    </row>
    <row r="154" spans="1:35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36"/>
      <c r="AE154" s="36"/>
      <c r="AF154" s="36"/>
      <c r="AG154" s="36"/>
      <c r="AH154" s="36"/>
      <c r="AI154" s="36"/>
    </row>
    <row r="155" spans="1:35" ht="12.7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36"/>
      <c r="AE155" s="36"/>
      <c r="AF155" s="36"/>
      <c r="AG155" s="36"/>
      <c r="AH155" s="36"/>
      <c r="AI155" s="36"/>
    </row>
    <row r="156" spans="1:35" ht="12.7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36"/>
      <c r="AE156" s="36"/>
      <c r="AF156" s="36"/>
      <c r="AG156" s="36"/>
      <c r="AH156" s="36"/>
      <c r="AI156" s="36"/>
    </row>
    <row r="157" spans="1:35" ht="12.7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36"/>
      <c r="AE157" s="36"/>
      <c r="AF157" s="36"/>
      <c r="AG157" s="36"/>
      <c r="AH157" s="36"/>
      <c r="AI157" s="36"/>
    </row>
    <row r="158" spans="1:35" ht="12.7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36"/>
      <c r="AE158" s="36"/>
      <c r="AF158" s="36"/>
      <c r="AG158" s="36"/>
      <c r="AH158" s="36"/>
      <c r="AI158" s="36"/>
    </row>
    <row r="159" spans="1:35" ht="12.7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36"/>
      <c r="AE159" s="36"/>
      <c r="AF159" s="36"/>
      <c r="AG159" s="36"/>
      <c r="AH159" s="36"/>
      <c r="AI159" s="36"/>
    </row>
    <row r="160" spans="1:35" ht="12.7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36"/>
      <c r="AE160" s="36"/>
      <c r="AF160" s="36"/>
      <c r="AG160" s="36"/>
      <c r="AH160" s="36"/>
      <c r="AI160" s="36"/>
    </row>
    <row r="161" spans="1:35" ht="12.7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36"/>
      <c r="AE161" s="36"/>
      <c r="AF161" s="36"/>
      <c r="AG161" s="36"/>
      <c r="AH161" s="36"/>
      <c r="AI161" s="36"/>
    </row>
    <row r="162" spans="1:35" ht="12.7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36"/>
      <c r="AE162" s="36"/>
      <c r="AF162" s="36"/>
      <c r="AG162" s="36"/>
      <c r="AH162" s="36"/>
      <c r="AI162" s="36"/>
    </row>
    <row r="163" spans="1:35" ht="12.7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36"/>
      <c r="AE163" s="36"/>
      <c r="AF163" s="36"/>
      <c r="AG163" s="36"/>
      <c r="AH163" s="36"/>
      <c r="AI163" s="36"/>
    </row>
    <row r="164" spans="1:35" ht="12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36"/>
      <c r="AE164" s="36"/>
      <c r="AF164" s="36"/>
      <c r="AG164" s="36"/>
      <c r="AH164" s="36"/>
      <c r="AI164" s="36"/>
    </row>
    <row r="165" spans="1:35" ht="12.7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36"/>
      <c r="AE165" s="36"/>
      <c r="AF165" s="36"/>
      <c r="AG165" s="36"/>
      <c r="AH165" s="36"/>
      <c r="AI165" s="36"/>
    </row>
    <row r="166" spans="1:35" ht="12.7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36"/>
      <c r="AE166" s="36"/>
      <c r="AF166" s="36"/>
      <c r="AG166" s="36"/>
      <c r="AH166" s="36"/>
      <c r="AI166" s="36"/>
    </row>
    <row r="167" spans="1:35" ht="12.7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36"/>
      <c r="AE167" s="36"/>
      <c r="AF167" s="36"/>
      <c r="AG167" s="36"/>
      <c r="AH167" s="36"/>
      <c r="AI167" s="36"/>
    </row>
    <row r="168" spans="1:35" ht="12.7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36"/>
      <c r="AE168" s="36"/>
      <c r="AF168" s="36"/>
      <c r="AG168" s="36"/>
      <c r="AH168" s="36"/>
      <c r="AI168" s="36"/>
    </row>
    <row r="169" spans="1:35" ht="12.7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36"/>
      <c r="AE169" s="36"/>
      <c r="AF169" s="36"/>
      <c r="AG169" s="36"/>
      <c r="AH169" s="36"/>
      <c r="AI169" s="36"/>
    </row>
    <row r="170" spans="1:35" ht="12.7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36"/>
      <c r="AE170" s="36"/>
      <c r="AF170" s="36"/>
      <c r="AG170" s="36"/>
      <c r="AH170" s="36"/>
      <c r="AI170" s="36"/>
    </row>
    <row r="171" spans="1:35" ht="12.7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36"/>
      <c r="AE171" s="36"/>
      <c r="AF171" s="36"/>
      <c r="AG171" s="36"/>
      <c r="AH171" s="36"/>
      <c r="AI171" s="36"/>
    </row>
    <row r="172" spans="1:35" ht="12.7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36"/>
      <c r="AE172" s="36"/>
      <c r="AF172" s="36"/>
      <c r="AG172" s="36"/>
      <c r="AH172" s="36"/>
      <c r="AI172" s="36"/>
    </row>
    <row r="173" spans="1:35" ht="12.7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36"/>
      <c r="AE173" s="36"/>
      <c r="AF173" s="36"/>
      <c r="AG173" s="36"/>
      <c r="AH173" s="36"/>
      <c r="AI173" s="36"/>
    </row>
    <row r="174" spans="1:35" ht="12.7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36"/>
      <c r="AE174" s="36"/>
      <c r="AF174" s="36"/>
      <c r="AG174" s="36"/>
      <c r="AH174" s="36"/>
      <c r="AI174" s="36"/>
    </row>
    <row r="175" spans="1:35" ht="12.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36"/>
      <c r="AE175" s="36"/>
      <c r="AF175" s="36"/>
      <c r="AG175" s="36"/>
      <c r="AH175" s="36"/>
      <c r="AI175" s="36"/>
    </row>
    <row r="176" spans="1:35" ht="12.7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36"/>
      <c r="AE176" s="36"/>
      <c r="AF176" s="36"/>
      <c r="AG176" s="36"/>
      <c r="AH176" s="36"/>
      <c r="AI176" s="36"/>
    </row>
    <row r="177" spans="1:35" ht="12.7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36"/>
      <c r="AE177" s="36"/>
      <c r="AF177" s="36"/>
      <c r="AG177" s="36"/>
      <c r="AH177" s="36"/>
      <c r="AI177" s="36"/>
    </row>
    <row r="178" spans="1:35" ht="12.7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36"/>
      <c r="AE178" s="36"/>
      <c r="AF178" s="36"/>
      <c r="AG178" s="36"/>
      <c r="AH178" s="36"/>
      <c r="AI178" s="36"/>
    </row>
    <row r="179" spans="1:35" ht="12.7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36"/>
      <c r="AE179" s="36"/>
      <c r="AF179" s="36"/>
      <c r="AG179" s="36"/>
      <c r="AH179" s="36"/>
      <c r="AI179" s="36"/>
    </row>
    <row r="180" spans="1:35" ht="12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36"/>
      <c r="AE180" s="36"/>
      <c r="AF180" s="36"/>
      <c r="AG180" s="36"/>
      <c r="AH180" s="36"/>
      <c r="AI180" s="36"/>
    </row>
    <row r="181" spans="1:35" ht="12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36"/>
      <c r="AE181" s="36"/>
      <c r="AF181" s="36"/>
      <c r="AG181" s="36"/>
      <c r="AH181" s="36"/>
      <c r="AI181" s="36"/>
    </row>
    <row r="182" spans="1:35" ht="12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36"/>
      <c r="AE182" s="36"/>
      <c r="AF182" s="36"/>
      <c r="AG182" s="36"/>
      <c r="AH182" s="36"/>
      <c r="AI182" s="36"/>
    </row>
    <row r="183" spans="1:35" ht="12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36"/>
      <c r="AE183" s="36"/>
      <c r="AF183" s="36"/>
      <c r="AG183" s="36"/>
      <c r="AH183" s="36"/>
      <c r="AI183" s="36"/>
    </row>
    <row r="184" spans="1:35" ht="12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36"/>
      <c r="AE184" s="36"/>
      <c r="AF184" s="36"/>
      <c r="AG184" s="36"/>
      <c r="AH184" s="36"/>
      <c r="AI184" s="36"/>
    </row>
    <row r="185" spans="1:35" ht="12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36"/>
      <c r="AE185" s="36"/>
      <c r="AF185" s="36"/>
      <c r="AG185" s="36"/>
      <c r="AH185" s="36"/>
      <c r="AI185" s="36"/>
    </row>
    <row r="186" spans="1:35" ht="12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36"/>
      <c r="AE186" s="36"/>
      <c r="AF186" s="36"/>
      <c r="AG186" s="36"/>
      <c r="AH186" s="36"/>
      <c r="AI186" s="36"/>
    </row>
    <row r="187" spans="1:35" ht="12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36"/>
      <c r="AE187" s="36"/>
      <c r="AF187" s="36"/>
      <c r="AG187" s="36"/>
      <c r="AH187" s="36"/>
      <c r="AI187" s="36"/>
    </row>
    <row r="188" spans="1:35" ht="12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36"/>
      <c r="AE188" s="36"/>
      <c r="AF188" s="36"/>
      <c r="AG188" s="36"/>
      <c r="AH188" s="36"/>
      <c r="AI188" s="36"/>
    </row>
    <row r="189" spans="1:35" ht="12.7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36"/>
      <c r="AE189" s="36"/>
      <c r="AF189" s="36"/>
      <c r="AG189" s="36"/>
      <c r="AH189" s="36"/>
      <c r="AI189" s="36"/>
    </row>
    <row r="190" spans="1:35" ht="12.7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36"/>
      <c r="AE190" s="36"/>
      <c r="AF190" s="36"/>
      <c r="AG190" s="36"/>
      <c r="AH190" s="36"/>
      <c r="AI190" s="36"/>
    </row>
    <row r="191" spans="1:35" ht="12.7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36"/>
      <c r="AE191" s="36"/>
      <c r="AF191" s="36"/>
      <c r="AG191" s="36"/>
      <c r="AH191" s="36"/>
      <c r="AI191" s="36"/>
    </row>
    <row r="192" spans="1:35" ht="12.7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36"/>
      <c r="AE192" s="36"/>
      <c r="AF192" s="36"/>
      <c r="AG192" s="36"/>
      <c r="AH192" s="36"/>
      <c r="AI192" s="36"/>
    </row>
    <row r="193" spans="1:35" ht="12.7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36"/>
      <c r="AE193" s="36"/>
      <c r="AF193" s="36"/>
      <c r="AG193" s="36"/>
      <c r="AH193" s="36"/>
      <c r="AI193" s="36"/>
    </row>
    <row r="194" spans="1:35" ht="12.7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36"/>
      <c r="AE194" s="36"/>
      <c r="AF194" s="36"/>
      <c r="AG194" s="36"/>
      <c r="AH194" s="36"/>
      <c r="AI194" s="36"/>
    </row>
    <row r="195" spans="1:35" ht="12.7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36"/>
      <c r="AE195" s="36"/>
      <c r="AF195" s="36"/>
      <c r="AG195" s="36"/>
      <c r="AH195" s="36"/>
      <c r="AI195" s="36"/>
    </row>
    <row r="196" spans="1:35" ht="12.7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36"/>
      <c r="AE196" s="36"/>
      <c r="AF196" s="36"/>
      <c r="AG196" s="36"/>
      <c r="AH196" s="36"/>
      <c r="AI196" s="36"/>
    </row>
    <row r="197" spans="1:35" ht="12.7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36"/>
      <c r="AE197" s="36"/>
      <c r="AF197" s="36"/>
      <c r="AG197" s="36"/>
      <c r="AH197" s="36"/>
      <c r="AI197" s="36"/>
    </row>
    <row r="198" spans="1:35" ht="12.7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36"/>
      <c r="AE198" s="36"/>
      <c r="AF198" s="36"/>
      <c r="AG198" s="36"/>
      <c r="AH198" s="36"/>
      <c r="AI198" s="36"/>
    </row>
    <row r="199" spans="1:35" ht="12.7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36"/>
      <c r="AE199" s="36"/>
      <c r="AF199" s="36"/>
      <c r="AG199" s="36"/>
      <c r="AH199" s="36"/>
      <c r="AI199" s="36"/>
    </row>
    <row r="200" spans="1:35" ht="12.7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36"/>
      <c r="AE200" s="36"/>
      <c r="AF200" s="36"/>
      <c r="AG200" s="36"/>
      <c r="AH200" s="36"/>
      <c r="AI200" s="36"/>
    </row>
    <row r="201" spans="1:35" ht="12.7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36"/>
      <c r="AE201" s="36"/>
      <c r="AF201" s="36"/>
      <c r="AG201" s="36"/>
      <c r="AH201" s="36"/>
      <c r="AI201" s="36"/>
    </row>
    <row r="202" spans="1:35" ht="12.7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36"/>
      <c r="AE202" s="36"/>
      <c r="AF202" s="36"/>
      <c r="AG202" s="36"/>
      <c r="AH202" s="36"/>
      <c r="AI202" s="36"/>
    </row>
    <row r="203" spans="1:35" ht="12.7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36"/>
      <c r="AE203" s="36"/>
      <c r="AF203" s="36"/>
      <c r="AG203" s="36"/>
      <c r="AH203" s="36"/>
      <c r="AI203" s="36"/>
    </row>
    <row r="204" spans="1:35" ht="12.7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36"/>
      <c r="AE204" s="36"/>
      <c r="AF204" s="36"/>
      <c r="AG204" s="36"/>
      <c r="AH204" s="36"/>
      <c r="AI204" s="36"/>
    </row>
    <row r="205" spans="1:35" ht="12.7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36"/>
      <c r="AE205" s="36"/>
      <c r="AF205" s="36"/>
      <c r="AG205" s="36"/>
      <c r="AH205" s="36"/>
      <c r="AI205" s="36"/>
    </row>
    <row r="206" spans="1:35" ht="12.7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36"/>
      <c r="AE206" s="36"/>
      <c r="AF206" s="36"/>
      <c r="AG206" s="36"/>
      <c r="AH206" s="36"/>
      <c r="AI206" s="36"/>
    </row>
    <row r="207" spans="1:35" ht="12.7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36"/>
      <c r="AE207" s="36"/>
      <c r="AF207" s="36"/>
      <c r="AG207" s="36"/>
      <c r="AH207" s="36"/>
      <c r="AI207" s="36"/>
    </row>
    <row r="208" spans="1:35" ht="12.7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36"/>
      <c r="AE208" s="36"/>
      <c r="AF208" s="36"/>
      <c r="AG208" s="36"/>
      <c r="AH208" s="36"/>
      <c r="AI208" s="36"/>
    </row>
    <row r="209" spans="1:35" ht="12.7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36"/>
      <c r="AE209" s="36"/>
      <c r="AF209" s="36"/>
      <c r="AG209" s="36"/>
      <c r="AH209" s="36"/>
      <c r="AI209" s="36"/>
    </row>
    <row r="210" spans="1:35" ht="12.7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36"/>
      <c r="AE210" s="36"/>
      <c r="AF210" s="36"/>
      <c r="AG210" s="36"/>
      <c r="AH210" s="36"/>
      <c r="AI210" s="36"/>
    </row>
    <row r="211" spans="1:35" ht="12.7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36"/>
      <c r="AE211" s="36"/>
      <c r="AF211" s="36"/>
      <c r="AG211" s="36"/>
      <c r="AH211" s="36"/>
      <c r="AI211" s="36"/>
    </row>
    <row r="212" spans="1:35" ht="12.7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36"/>
      <c r="AE212" s="36"/>
      <c r="AF212" s="36"/>
      <c r="AG212" s="36"/>
      <c r="AH212" s="36"/>
      <c r="AI212" s="36"/>
    </row>
    <row r="213" spans="1:35" ht="12.7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36"/>
      <c r="AE213" s="36"/>
      <c r="AF213" s="36"/>
      <c r="AG213" s="36"/>
      <c r="AH213" s="36"/>
      <c r="AI213" s="36"/>
    </row>
    <row r="214" spans="1:35" ht="12.7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36"/>
      <c r="AE214" s="36"/>
      <c r="AF214" s="36"/>
      <c r="AG214" s="36"/>
      <c r="AH214" s="36"/>
      <c r="AI214" s="36"/>
    </row>
    <row r="215" spans="1:35" ht="12.7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36"/>
      <c r="AE215" s="36"/>
      <c r="AF215" s="36"/>
      <c r="AG215" s="36"/>
      <c r="AH215" s="36"/>
      <c r="AI215" s="36"/>
    </row>
    <row r="216" spans="1:35" ht="12.7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36"/>
      <c r="AE216" s="36"/>
      <c r="AF216" s="36"/>
      <c r="AG216" s="36"/>
      <c r="AH216" s="36"/>
      <c r="AI216" s="36"/>
    </row>
    <row r="217" spans="1:35" ht="12.7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36"/>
      <c r="AE217" s="36"/>
      <c r="AF217" s="36"/>
      <c r="AG217" s="36"/>
      <c r="AH217" s="36"/>
      <c r="AI217" s="36"/>
    </row>
    <row r="218" spans="1:35" ht="12.7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36"/>
      <c r="AE218" s="36"/>
      <c r="AF218" s="36"/>
      <c r="AG218" s="36"/>
      <c r="AH218" s="36"/>
      <c r="AI218" s="36"/>
    </row>
    <row r="219" spans="1:35" ht="12.7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36"/>
      <c r="AE219" s="36"/>
      <c r="AF219" s="36"/>
      <c r="AG219" s="36"/>
      <c r="AH219" s="36"/>
      <c r="AI219" s="36"/>
    </row>
    <row r="220" spans="1:35" ht="12.7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36"/>
      <c r="AE220" s="36"/>
      <c r="AF220" s="36"/>
      <c r="AG220" s="36"/>
      <c r="AH220" s="36"/>
      <c r="AI220" s="36"/>
    </row>
    <row r="221" spans="1:35" ht="12.7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36"/>
      <c r="AE221" s="36"/>
      <c r="AF221" s="36"/>
      <c r="AG221" s="36"/>
      <c r="AH221" s="36"/>
      <c r="AI221" s="36"/>
    </row>
    <row r="222" spans="1:35" ht="12.7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36"/>
      <c r="AE222" s="36"/>
      <c r="AF222" s="36"/>
      <c r="AG222" s="36"/>
      <c r="AH222" s="36"/>
      <c r="AI222" s="36"/>
    </row>
    <row r="223" spans="1:35" ht="12.7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36"/>
      <c r="AE223" s="36"/>
      <c r="AF223" s="36"/>
      <c r="AG223" s="36"/>
      <c r="AH223" s="36"/>
      <c r="AI223" s="36"/>
    </row>
    <row r="224" spans="1:35" ht="12.7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36"/>
      <c r="AE224" s="36"/>
      <c r="AF224" s="36"/>
      <c r="AG224" s="36"/>
      <c r="AH224" s="36"/>
      <c r="AI224" s="36"/>
    </row>
    <row r="225" spans="1:35" ht="12.7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36"/>
      <c r="AE225" s="36"/>
      <c r="AF225" s="36"/>
      <c r="AG225" s="36"/>
      <c r="AH225" s="36"/>
      <c r="AI225" s="36"/>
    </row>
    <row r="226" spans="1:35" ht="12.7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36"/>
      <c r="AE226" s="36"/>
      <c r="AF226" s="36"/>
      <c r="AG226" s="36"/>
      <c r="AH226" s="36"/>
      <c r="AI226" s="36"/>
    </row>
    <row r="227" spans="1:35" ht="12.7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36"/>
      <c r="AE227" s="36"/>
      <c r="AF227" s="36"/>
      <c r="AG227" s="36"/>
      <c r="AH227" s="36"/>
      <c r="AI227" s="36"/>
    </row>
    <row r="228" spans="1:35" ht="12.7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36"/>
      <c r="AE228" s="36"/>
      <c r="AF228" s="36"/>
      <c r="AG228" s="36"/>
      <c r="AH228" s="36"/>
      <c r="AI228" s="36"/>
    </row>
    <row r="229" spans="1:35" ht="12.7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36"/>
      <c r="AE229" s="36"/>
      <c r="AF229" s="36"/>
      <c r="AG229" s="36"/>
      <c r="AH229" s="36"/>
      <c r="AI229" s="36"/>
    </row>
    <row r="230" spans="1:35" ht="12.7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36"/>
      <c r="AE230" s="36"/>
      <c r="AF230" s="36"/>
      <c r="AG230" s="36"/>
      <c r="AH230" s="36"/>
      <c r="AI230" s="36"/>
    </row>
    <row r="231" spans="1:35" ht="12.7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36"/>
      <c r="AE231" s="36"/>
      <c r="AF231" s="36"/>
      <c r="AG231" s="36"/>
      <c r="AH231" s="36"/>
      <c r="AI231" s="36"/>
    </row>
    <row r="232" spans="1:35" ht="12.7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36"/>
      <c r="AE232" s="36"/>
      <c r="AF232" s="36"/>
      <c r="AG232" s="36"/>
      <c r="AH232" s="36"/>
      <c r="AI232" s="36"/>
    </row>
    <row r="233" spans="1:35" ht="12.7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36"/>
      <c r="AE233" s="36"/>
      <c r="AF233" s="36"/>
      <c r="AG233" s="36"/>
      <c r="AH233" s="36"/>
      <c r="AI233" s="36"/>
    </row>
    <row r="234" spans="1:35" ht="12.7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36"/>
      <c r="AE234" s="36"/>
      <c r="AF234" s="36"/>
      <c r="AG234" s="36"/>
      <c r="AH234" s="36"/>
      <c r="AI234" s="36"/>
    </row>
    <row r="235" spans="1:35" ht="12.7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36"/>
      <c r="AE235" s="36"/>
      <c r="AF235" s="36"/>
      <c r="AG235" s="36"/>
      <c r="AH235" s="36"/>
      <c r="AI235" s="36"/>
    </row>
    <row r="236" spans="1:35" ht="12.7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36"/>
      <c r="AE236" s="36"/>
      <c r="AF236" s="36"/>
      <c r="AG236" s="36"/>
      <c r="AH236" s="36"/>
      <c r="AI236" s="36"/>
    </row>
    <row r="237" spans="1:35" ht="12.7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36"/>
      <c r="AE237" s="36"/>
      <c r="AF237" s="36"/>
      <c r="AG237" s="36"/>
      <c r="AH237" s="36"/>
      <c r="AI237" s="36"/>
    </row>
    <row r="238" spans="1:35" ht="12.7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36"/>
      <c r="AE238" s="36"/>
      <c r="AF238" s="36"/>
      <c r="AG238" s="36"/>
      <c r="AH238" s="36"/>
      <c r="AI238" s="36"/>
    </row>
    <row r="239" spans="1:35" ht="12.7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36"/>
      <c r="AE239" s="36"/>
      <c r="AF239" s="36"/>
      <c r="AG239" s="36"/>
      <c r="AH239" s="36"/>
      <c r="AI239" s="36"/>
    </row>
    <row r="240" spans="1:35" ht="12.7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36"/>
      <c r="AE240" s="36"/>
      <c r="AF240" s="36"/>
      <c r="AG240" s="36"/>
      <c r="AH240" s="36"/>
      <c r="AI240" s="36"/>
    </row>
    <row r="241" spans="1:35" ht="12.7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36"/>
      <c r="AE241" s="36"/>
      <c r="AF241" s="36"/>
      <c r="AG241" s="36"/>
      <c r="AH241" s="36"/>
      <c r="AI241" s="36"/>
    </row>
    <row r="242" spans="1:35" ht="12.7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36"/>
      <c r="AE242" s="36"/>
      <c r="AF242" s="36"/>
      <c r="AG242" s="36"/>
      <c r="AH242" s="36"/>
      <c r="AI242" s="36"/>
    </row>
    <row r="243" spans="1:35" ht="12.7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36"/>
      <c r="AE243" s="36"/>
      <c r="AF243" s="36"/>
      <c r="AG243" s="36"/>
      <c r="AH243" s="36"/>
      <c r="AI243" s="36"/>
    </row>
    <row r="244" spans="1:35" ht="12.7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36"/>
      <c r="AE244" s="36"/>
      <c r="AF244" s="36"/>
      <c r="AG244" s="36"/>
      <c r="AH244" s="36"/>
      <c r="AI244" s="36"/>
    </row>
    <row r="245" spans="1:35" ht="12.7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36"/>
      <c r="AE245" s="36"/>
      <c r="AF245" s="36"/>
      <c r="AG245" s="36"/>
      <c r="AH245" s="36"/>
      <c r="AI245" s="36"/>
    </row>
    <row r="246" spans="1:35" ht="12.7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36"/>
      <c r="AE246" s="36"/>
      <c r="AF246" s="36"/>
      <c r="AG246" s="36"/>
      <c r="AH246" s="36"/>
      <c r="AI246" s="36"/>
    </row>
    <row r="247" spans="1:35" ht="12.7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36"/>
      <c r="AE247" s="36"/>
      <c r="AF247" s="36"/>
      <c r="AG247" s="36"/>
      <c r="AH247" s="36"/>
      <c r="AI247" s="36"/>
    </row>
    <row r="248" spans="1:35" ht="12.7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36"/>
      <c r="AE248" s="36"/>
      <c r="AF248" s="36"/>
      <c r="AG248" s="36"/>
      <c r="AH248" s="36"/>
      <c r="AI248" s="36"/>
    </row>
    <row r="249" spans="1:35" ht="12.7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36"/>
      <c r="AE249" s="36"/>
      <c r="AF249" s="36"/>
      <c r="AG249" s="36"/>
      <c r="AH249" s="36"/>
      <c r="AI249" s="36"/>
    </row>
    <row r="250" spans="1:35" ht="12.7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36"/>
      <c r="AE250" s="36"/>
      <c r="AF250" s="36"/>
      <c r="AG250" s="36"/>
      <c r="AH250" s="36"/>
      <c r="AI250" s="36"/>
    </row>
    <row r="251" spans="1:35" ht="12.7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36"/>
      <c r="AE251" s="36"/>
      <c r="AF251" s="36"/>
      <c r="AG251" s="36"/>
      <c r="AH251" s="36"/>
      <c r="AI251" s="36"/>
    </row>
    <row r="252" spans="1:35" ht="12.7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36"/>
      <c r="AE252" s="36"/>
      <c r="AF252" s="36"/>
      <c r="AG252" s="36"/>
      <c r="AH252" s="36"/>
      <c r="AI252" s="36"/>
    </row>
    <row r="253" spans="1:35" ht="12.7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36"/>
      <c r="AE253" s="36"/>
      <c r="AF253" s="36"/>
      <c r="AG253" s="36"/>
      <c r="AH253" s="36"/>
      <c r="AI253" s="36"/>
    </row>
    <row r="254" spans="1:35" ht="12.7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36"/>
      <c r="AE254" s="36"/>
      <c r="AF254" s="36"/>
      <c r="AG254" s="36"/>
      <c r="AH254" s="36"/>
      <c r="AI254" s="36"/>
    </row>
    <row r="255" spans="1:35" ht="12.7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36"/>
      <c r="AE255" s="36"/>
      <c r="AF255" s="36"/>
      <c r="AG255" s="36"/>
      <c r="AH255" s="36"/>
      <c r="AI255" s="36"/>
    </row>
    <row r="256" spans="1:35" ht="12.7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36"/>
      <c r="AE256" s="36"/>
      <c r="AF256" s="36"/>
      <c r="AG256" s="36"/>
      <c r="AH256" s="36"/>
      <c r="AI256" s="36"/>
    </row>
    <row r="257" spans="1:35" ht="12.7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36"/>
      <c r="AE257" s="36"/>
      <c r="AF257" s="36"/>
      <c r="AG257" s="36"/>
      <c r="AH257" s="36"/>
      <c r="AI257" s="36"/>
    </row>
    <row r="258" spans="1:35" ht="12.7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36"/>
      <c r="AE258" s="36"/>
      <c r="AF258" s="36"/>
      <c r="AG258" s="36"/>
      <c r="AH258" s="36"/>
      <c r="AI258" s="36"/>
    </row>
    <row r="259" spans="1:35" ht="12.7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36"/>
      <c r="AE259" s="36"/>
      <c r="AF259" s="36"/>
      <c r="AG259" s="36"/>
      <c r="AH259" s="36"/>
      <c r="AI259" s="36"/>
    </row>
    <row r="260" spans="1:35" ht="12.7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36"/>
      <c r="AE260" s="36"/>
      <c r="AF260" s="36"/>
      <c r="AG260" s="36"/>
      <c r="AH260" s="36"/>
      <c r="AI260" s="36"/>
    </row>
    <row r="261" spans="1:35" ht="12.7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36"/>
      <c r="AE261" s="36"/>
      <c r="AF261" s="36"/>
      <c r="AG261" s="36"/>
      <c r="AH261" s="36"/>
      <c r="AI261" s="36"/>
    </row>
    <row r="262" spans="1:35" ht="12.7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36"/>
      <c r="AE262" s="36"/>
      <c r="AF262" s="36"/>
      <c r="AG262" s="36"/>
      <c r="AH262" s="36"/>
      <c r="AI262" s="36"/>
    </row>
    <row r="263" spans="17:35" ht="12.75"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17:35" ht="12.75"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17:35" ht="12.75"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17:35" ht="12.75"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17:35" ht="12.75"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17:35" ht="12.75"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17:35" ht="12.75"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17:35" ht="12.75"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17:35" ht="12.75"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17:35" ht="12.75"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17:35" ht="12.75"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17:35" ht="12.75"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17:35" ht="12.75"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17:35" ht="12.75"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17:35" ht="12.75"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17:35" ht="12.75"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17:35" ht="12.75"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17:35" ht="12.75"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17:35" ht="12.75"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17:35" ht="12.75"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17:35" ht="12.75"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17:35" ht="12.75"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17:35" ht="12.75"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17:35" ht="12.75"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17:35" ht="12.75"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17:35" ht="12.75"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17:35" ht="12.75"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17:35" ht="12.75"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17:35" ht="12.75"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17:35" ht="12.75"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17:35" ht="12.75"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17:35" ht="12.75"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17:35" ht="12.75"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17:35" ht="12.75"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17:35" ht="12.75"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17:35" ht="12.75"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17:35" ht="12.75"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17:35" ht="12.75"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17:35" ht="12.75"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17:35" ht="12.75"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17:35" ht="12.75"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17:35" ht="12.75"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17:35" ht="12.75"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17:35" ht="12.75"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17:35" ht="12.75"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17:35" ht="12.75"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17:35" ht="12.75"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17:35" ht="12.75"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17:35" ht="12.75"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17:35" ht="12.75"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17:35" ht="12.75"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17:35" ht="12.75"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17:35" ht="12.75"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17:35" ht="12.75"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17:35" ht="12.75"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17:35" ht="12.75"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17:35" ht="12.75"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17:35" ht="12.75"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17:35" ht="12.75"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17:35" ht="12.75"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17:35" ht="12.75"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17:35" ht="12.75"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17:35" ht="12.75"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17:35" ht="12.75"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17:35" ht="12.75"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</row>
    <row r="328" spans="17:35" ht="12.75"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</row>
    <row r="329" spans="17:35" ht="12.75"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</row>
    <row r="330" spans="17:35" ht="12.75"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</row>
    <row r="331" spans="17:35" ht="12.75"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</row>
    <row r="332" spans="17:35" ht="12.75"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</row>
    <row r="333" spans="17:35" ht="12.75"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</row>
    <row r="334" spans="17:35" ht="12.75"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</row>
    <row r="335" spans="17:35" ht="12.75"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</row>
    <row r="336" spans="17:35" ht="12.75"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</row>
    <row r="337" spans="17:35" ht="12.75"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</row>
    <row r="338" spans="17:35" ht="12.75"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</row>
    <row r="339" spans="17:35" ht="12.75"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</row>
    <row r="340" spans="17:35" ht="12.75"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</row>
    <row r="341" spans="17:35" ht="12.75"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</row>
    <row r="342" spans="17:35" ht="12.75"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</row>
    <row r="343" spans="17:35" ht="12.75"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</row>
    <row r="344" spans="17:35" ht="12.75"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</row>
    <row r="345" spans="17:35" ht="12.75"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</row>
    <row r="346" spans="17:35" ht="12.75"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</row>
    <row r="347" spans="17:35" ht="12.75"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17:35" ht="12.75"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</row>
    <row r="349" spans="17:35" ht="12.75"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</row>
    <row r="350" spans="17:35" ht="12.75"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</row>
    <row r="351" spans="17:35" ht="12.75"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</row>
    <row r="352" spans="17:35" ht="12.75"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</row>
    <row r="353" spans="17:35" ht="12.75"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</row>
    <row r="354" spans="17:35" ht="12.75"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</row>
    <row r="355" spans="17:35" ht="12.75"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</row>
    <row r="356" spans="17:35" ht="12.75"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</row>
    <row r="357" spans="17:35" ht="12.75"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</row>
    <row r="358" spans="17:35" ht="12.75"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</row>
    <row r="359" spans="17:35" ht="12.75"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</row>
    <row r="360" spans="17:35" ht="12.75"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</row>
    <row r="361" spans="17:35" ht="12.75"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</row>
    <row r="362" spans="17:35" ht="12.75"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17:35" ht="12.75"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</row>
    <row r="364" spans="17:35" ht="12.75"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</row>
    <row r="365" spans="17:35" ht="12.75"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</row>
    <row r="366" spans="17:35" ht="12.75"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</row>
    <row r="367" spans="17:35" ht="12.75"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</row>
    <row r="368" spans="17:35" ht="12.75"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17:35" ht="12.75"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</row>
    <row r="370" spans="17:35" ht="12.75"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</row>
    <row r="371" spans="17:35" ht="12.75"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</row>
    <row r="372" spans="17:35" ht="12.75"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</row>
    <row r="373" spans="17:35" ht="12.75"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</row>
    <row r="374" spans="17:35" ht="12.75"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</row>
    <row r="375" spans="17:35" ht="12.75"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</row>
    <row r="376" spans="17:35" ht="12.75"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</row>
    <row r="377" spans="17:35" ht="12.75"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</row>
    <row r="378" spans="17:35" ht="12.75"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</row>
    <row r="379" spans="17:35" ht="12.75"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</row>
    <row r="380" spans="17:35" ht="12.75"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</row>
    <row r="381" spans="17:35" ht="12.75"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</row>
    <row r="382" spans="17:35" ht="12.75"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</row>
    <row r="383" spans="17:35" ht="12.75"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</row>
    <row r="384" spans="17:35" ht="12.75"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</row>
    <row r="385" spans="17:35" ht="12.75"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</row>
    <row r="386" spans="17:35" ht="12.75"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</row>
    <row r="387" spans="17:35" ht="12.75"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</row>
    <row r="388" spans="17:35" ht="12.75"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</row>
    <row r="389" spans="17:35" ht="12.75"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17:35" ht="12.75"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</row>
    <row r="391" spans="17:35" ht="12.75"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</row>
    <row r="392" spans="17:35" ht="12.75"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</row>
    <row r="393" spans="17:35" ht="12.75"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</row>
    <row r="394" spans="17:35" ht="12.75"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</row>
    <row r="395" spans="17:35" ht="12.75"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</row>
    <row r="396" spans="17:35" ht="12.75"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</row>
    <row r="397" spans="17:35" ht="12.75"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</row>
    <row r="398" spans="17:35" ht="12.75"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</row>
    <row r="399" spans="17:35" ht="12.75"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</row>
    <row r="400" spans="17:35" ht="12.75"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</row>
    <row r="401" spans="17:35" ht="12.75"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</row>
    <row r="402" spans="17:35" ht="12.75"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</row>
    <row r="403" spans="17:35" ht="12.75"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</row>
    <row r="404" spans="17:35" ht="12.75"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</row>
    <row r="405" spans="17:35" ht="12.75"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</row>
    <row r="406" spans="17:35" ht="12.75"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</row>
    <row r="407" spans="17:35" ht="12.75"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</row>
    <row r="408" spans="17:35" ht="12.75"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</row>
    <row r="409" spans="17:35" ht="12.75"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</row>
    <row r="410" spans="17:35" ht="12.75"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17:35" ht="12.75"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17:35" ht="12.75"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</row>
    <row r="413" spans="17:35" ht="12.75"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</row>
    <row r="414" spans="17:35" ht="12.75"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</row>
    <row r="415" spans="17:35" ht="12.75"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</row>
    <row r="416" spans="17:35" ht="12.75"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</row>
    <row r="417" spans="17:35" ht="12.75"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</row>
    <row r="418" spans="17:35" ht="12.75"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</row>
    <row r="419" spans="17:35" ht="12.75"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</row>
    <row r="420" spans="17:35" ht="12.75"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</row>
    <row r="421" spans="17:35" ht="12.75"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</row>
    <row r="422" spans="17:35" ht="12.75"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</row>
    <row r="423" spans="17:35" ht="12.75"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</row>
    <row r="424" spans="17:35" ht="12.75"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</row>
    <row r="425" spans="17:35" ht="12.75"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</row>
    <row r="426" spans="17:35" ht="12.75"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</row>
    <row r="427" spans="17:35" ht="12.75"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</row>
    <row r="428" spans="17:35" ht="12.75"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</row>
    <row r="429" spans="17:35" ht="12.75"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</row>
    <row r="430" spans="17:35" ht="12.75"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</row>
    <row r="431" spans="17:35" ht="12.75"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</row>
    <row r="432" spans="17:35" ht="12.75"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</row>
    <row r="433" spans="17:35" ht="12.75"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</row>
    <row r="434" spans="17:35" ht="12.75"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</row>
    <row r="435" spans="17:35" ht="12.75"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</row>
    <row r="436" spans="17:35" ht="12.75"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</row>
    <row r="437" spans="17:35" ht="12.75"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</row>
    <row r="438" spans="17:35" ht="12.75"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</row>
    <row r="439" spans="17:35" ht="12.75"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</row>
    <row r="440" spans="17:35" ht="12.75"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</row>
    <row r="441" spans="17:35" ht="12.75"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</row>
    <row r="442" spans="17:35" ht="12.75"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</row>
    <row r="443" spans="17:35" ht="12.75"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</row>
    <row r="444" spans="17:35" ht="12.75"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</row>
    <row r="445" spans="17:35" ht="12.75"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</row>
    <row r="446" spans="17:35" ht="12.75"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</row>
    <row r="447" spans="17:35" ht="12.75"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</row>
    <row r="448" spans="17:35" ht="12.75"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</row>
    <row r="449" spans="17:35" ht="12.75"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</row>
    <row r="450" spans="17:35" ht="12.75"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</row>
    <row r="451" spans="17:35" ht="12.75"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</row>
    <row r="452" spans="17:35" ht="12.75"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</row>
    <row r="453" spans="17:35" ht="12.75"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</row>
    <row r="454" spans="17:35" ht="12.75"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</row>
    <row r="455" spans="17:35" ht="12.75"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</row>
    <row r="456" spans="17:35" ht="12.75"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</row>
    <row r="457" spans="17:35" ht="12.75"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</row>
    <row r="458" spans="17:35" ht="12.75"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</row>
    <row r="459" spans="17:35" ht="12.75"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</row>
    <row r="460" spans="17:35" ht="12.75"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</row>
    <row r="461" spans="17:35" ht="12.75"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</row>
    <row r="462" spans="17:35" ht="12.75"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</row>
    <row r="463" spans="17:35" ht="12.75"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</row>
    <row r="464" spans="17:35" ht="12.75"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</row>
    <row r="465" spans="17:35" ht="12.75"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</row>
    <row r="466" spans="17:35" ht="12.75"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</row>
    <row r="467" spans="17:35" ht="12.75"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</row>
    <row r="468" spans="17:35" ht="12.75"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</row>
    <row r="469" spans="17:35" ht="12.75"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</row>
    <row r="470" spans="17:35" ht="12.75"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</row>
    <row r="471" spans="17:35" ht="12.75"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</row>
    <row r="472" spans="17:35" ht="12.75"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</row>
    <row r="473" spans="17:35" ht="12.75"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</row>
    <row r="474" spans="17:35" ht="12.75"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</row>
    <row r="475" spans="17:35" ht="12.75"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</row>
    <row r="476" spans="17:35" ht="12.75"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</row>
    <row r="477" spans="17:35" ht="12.75"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</row>
    <row r="478" spans="17:35" ht="12.75"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</row>
    <row r="479" spans="17:35" ht="12.75"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</row>
    <row r="480" spans="17:35" ht="12.75"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</row>
    <row r="481" spans="17:35" ht="12.75"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</row>
    <row r="482" spans="17:35" ht="12.75"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</row>
    <row r="483" spans="17:35" ht="12.75"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</row>
    <row r="484" spans="17:35" ht="12.75"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</row>
    <row r="485" spans="17:35" ht="12.75"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</row>
    <row r="486" spans="17:35" ht="12.75"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</row>
    <row r="487" spans="17:35" ht="12.75"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</row>
    <row r="488" spans="17:35" ht="12.75"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</row>
    <row r="489" spans="17:35" ht="12.75"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</row>
    <row r="490" spans="17:35" ht="12.75"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</row>
    <row r="491" spans="17:35" ht="12.75"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</row>
    <row r="492" spans="17:35" ht="12.75"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</row>
    <row r="493" spans="17:35" ht="12.75"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</row>
    <row r="494" spans="17:35" ht="12.75"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</row>
    <row r="495" spans="17:35" ht="12.75"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</row>
    <row r="496" spans="17:35" ht="12.75"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</row>
    <row r="497" spans="17:35" ht="12.75"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</row>
    <row r="498" spans="17:35" ht="12.75"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</row>
    <row r="499" spans="17:35" ht="12.75"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</row>
    <row r="500" spans="17:35" ht="12.75"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</row>
    <row r="501" spans="17:35" ht="12.75"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</row>
    <row r="502" spans="17:35" ht="12.75"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</row>
    <row r="503" spans="17:35" ht="12.75"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</row>
    <row r="504" spans="17:35" ht="12.75"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</row>
    <row r="505" spans="17:35" ht="12.75"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</row>
    <row r="506" spans="17:35" ht="12.75"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</row>
    <row r="507" spans="17:35" ht="12.75"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</row>
    <row r="508" spans="17:35" ht="12.75"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</row>
    <row r="509" spans="17:35" ht="12.75"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</row>
    <row r="510" spans="17:35" ht="12.75"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</row>
    <row r="511" spans="17:35" ht="12.75"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</row>
    <row r="512" spans="17:35" ht="12.75"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</row>
    <row r="513" spans="17:35" ht="12.75"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</row>
    <row r="514" spans="17:35" ht="12.75"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</row>
    <row r="515" spans="17:35" ht="12.75"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</row>
    <row r="516" spans="17:35" ht="12.75"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</row>
    <row r="517" spans="17:35" ht="12.75"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</row>
    <row r="518" spans="17:35" ht="12.75"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</row>
    <row r="519" spans="17:35" ht="12.75"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</row>
    <row r="520" spans="17:35" ht="12.75"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</row>
    <row r="521" spans="17:35" ht="12.75"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</row>
    <row r="522" spans="17:35" ht="12.75"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</row>
    <row r="523" spans="17:35" ht="12.75"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</row>
    <row r="524" spans="17:35" ht="12.75"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</row>
    <row r="525" spans="17:35" ht="12.75"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</row>
    <row r="526" spans="17:35" ht="12.75"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</row>
    <row r="527" spans="17:35" ht="12.75"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</row>
    <row r="528" spans="17:35" ht="12.75"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</row>
    <row r="529" spans="17:35" ht="12.75"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</row>
    <row r="530" spans="17:35" ht="12.75"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</row>
    <row r="531" spans="17:35" ht="12.75"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</row>
    <row r="532" spans="17:35" ht="12.75"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</row>
    <row r="533" spans="17:35" ht="12.75"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</row>
    <row r="534" spans="17:35" ht="12.75"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</row>
    <row r="535" spans="17:35" ht="12.75"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</row>
    <row r="536" spans="17:35" ht="12.75"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</row>
    <row r="537" spans="17:35" ht="12.75"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</row>
    <row r="538" spans="17:35" ht="12.75"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</row>
    <row r="539" spans="17:35" ht="12.75"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</row>
    <row r="540" spans="17:35" ht="12.75"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</row>
    <row r="541" spans="17:35" ht="12.75"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</row>
    <row r="542" spans="17:35" ht="12.75"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</row>
    <row r="543" spans="17:35" ht="12.75"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</row>
    <row r="544" spans="17:35" ht="12.75"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</row>
    <row r="545" spans="17:35" ht="12.75"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</row>
    <row r="546" spans="17:35" ht="12.75"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</row>
    <row r="547" spans="17:35" ht="12.75"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</row>
    <row r="548" spans="17:35" ht="12.75"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</row>
    <row r="549" spans="17:35" ht="12.75"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</row>
    <row r="550" spans="17:35" ht="12.75"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</row>
    <row r="551" spans="17:35" ht="12.75"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</row>
    <row r="552" spans="17:35" ht="12.75"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</row>
    <row r="553" spans="17:35" ht="12.75"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</row>
    <row r="554" spans="17:35" ht="12.75"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</row>
    <row r="555" spans="17:35" ht="12.75"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</row>
    <row r="556" spans="17:35" ht="12.75"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</row>
    <row r="557" spans="17:35" ht="12.75"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</row>
    <row r="558" spans="17:35" ht="12.75"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</row>
    <row r="559" spans="17:35" ht="12.75"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</row>
    <row r="560" spans="17:35" ht="12.75"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</row>
    <row r="561" spans="17:35" ht="12.75"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</row>
    <row r="562" spans="17:35" ht="12.75"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</row>
    <row r="563" spans="17:35" ht="12.75"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</row>
    <row r="564" spans="17:35" ht="12.75"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</row>
    <row r="565" spans="17:35" ht="12.75"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</row>
    <row r="566" spans="17:35" ht="12.75"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</row>
    <row r="567" spans="17:35" ht="12.75"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</row>
    <row r="568" spans="17:35" ht="12.75"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</row>
    <row r="569" spans="17:35" ht="12.75"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</row>
    <row r="570" spans="17:35" ht="12.75"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</row>
    <row r="571" spans="17:35" ht="12.75"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</row>
    <row r="572" spans="17:35" ht="12.75"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</row>
    <row r="573" spans="17:35" ht="12.75"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</row>
    <row r="574" spans="17:35" ht="12.75"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</row>
    <row r="575" spans="17:35" ht="12.75"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</row>
    <row r="576" spans="17:35" ht="12.75"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</row>
    <row r="577" spans="17:35" ht="12.75"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</row>
    <row r="578" spans="17:35" ht="12.75"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</row>
    <row r="579" spans="17:35" ht="12.75"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</row>
    <row r="580" spans="17:35" ht="12.75"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</row>
    <row r="581" spans="17:35" ht="12.75"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</row>
    <row r="582" spans="17:35" ht="12.75"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</row>
    <row r="583" spans="17:35" ht="12.75"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</row>
    <row r="584" spans="17:35" ht="12.75"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</row>
    <row r="585" spans="17:35" ht="12.75"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</row>
    <row r="586" spans="17:35" ht="12.75"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</row>
    <row r="587" spans="17:35" ht="12.75"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</row>
    <row r="588" spans="17:35" ht="12.75"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</row>
    <row r="589" spans="17:35" ht="12.75"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</row>
    <row r="590" spans="17:35" ht="12.75"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</row>
    <row r="591" spans="17:35" ht="12.75"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</row>
    <row r="592" spans="17:35" ht="12.75"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</row>
    <row r="593" spans="17:35" ht="12.75"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</row>
    <row r="594" spans="17:35" ht="12.75"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</row>
    <row r="595" spans="17:35" ht="12.75"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</row>
    <row r="596" spans="17:35" ht="12.75"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</row>
    <row r="597" spans="17:35" ht="12.75"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</row>
    <row r="598" spans="17:35" ht="12.75"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</row>
    <row r="599" spans="17:35" ht="12.75"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</row>
    <row r="600" spans="17:35" ht="12.75"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</row>
    <row r="601" spans="17:35" ht="12.75"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</row>
    <row r="602" spans="17:35" ht="12.75"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</row>
    <row r="603" spans="17:35" ht="12.75"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</row>
    <row r="604" spans="17:35" ht="12.75"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</row>
    <row r="605" spans="17:35" ht="12.75"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</row>
    <row r="606" spans="17:35" ht="12.75"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</row>
    <row r="607" spans="17:35" ht="12.75"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</row>
    <row r="608" spans="17:35" ht="12.75"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</row>
    <row r="609" spans="17:35" ht="12.75"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</row>
    <row r="610" spans="17:35" ht="12.75"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</row>
    <row r="611" spans="17:35" ht="12.75"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</row>
    <row r="612" spans="17:35" ht="12.75"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</row>
    <row r="613" spans="17:35" ht="12.75"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</row>
    <row r="614" spans="17:35" ht="12.75"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</row>
    <row r="615" spans="17:35" ht="12.75"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</row>
    <row r="616" spans="17:35" ht="12.75"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</row>
    <row r="617" spans="17:35" ht="12.75"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</row>
    <row r="618" spans="17:35" ht="12.75"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</row>
    <row r="619" spans="17:35" ht="12.75"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</row>
    <row r="620" spans="17:35" ht="12.75"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</row>
    <row r="621" spans="17:35" ht="12.75"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</row>
    <row r="622" spans="17:35" ht="12.75"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</row>
    <row r="623" spans="17:35" ht="12.75"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</row>
    <row r="624" spans="17:35" ht="12.75"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</row>
    <row r="625" spans="17:35" ht="12.75"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</row>
    <row r="626" spans="17:35" ht="12.75"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</row>
    <row r="627" spans="17:35" ht="12.75"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</row>
    <row r="628" spans="17:35" ht="12.75"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</row>
    <row r="629" spans="17:35" ht="12.75"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</row>
    <row r="630" spans="17:35" ht="12.75"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</row>
    <row r="631" spans="17:35" ht="12.75"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</row>
    <row r="632" spans="17:35" ht="12.75"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</row>
    <row r="633" spans="17:35" ht="12.75"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</row>
    <row r="634" spans="17:35" ht="12.75"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</row>
    <row r="635" spans="17:35" ht="12.75"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</row>
    <row r="636" spans="17:35" ht="12.75"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</row>
    <row r="637" spans="17:35" ht="12.75"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</row>
    <row r="638" spans="17:35" ht="12.75"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</row>
    <row r="639" spans="17:35" ht="12.75"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</row>
    <row r="640" spans="17:35" ht="12.75"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</row>
    <row r="641" spans="17:35" ht="12.75"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</row>
    <row r="642" spans="17:35" ht="12.75"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</row>
    <row r="643" spans="17:35" ht="12.75"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</row>
    <row r="644" spans="17:35" ht="12.75"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</row>
    <row r="645" spans="17:35" ht="12.75"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</row>
    <row r="646" spans="17:35" ht="12.75"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</row>
    <row r="647" spans="17:35" ht="12.75"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</row>
    <row r="648" spans="17:35" ht="12.75"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</row>
    <row r="649" spans="17:35" ht="12.75"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</row>
    <row r="650" spans="17:35" ht="12.75"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</row>
    <row r="651" spans="17:35" ht="12.75"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</row>
    <row r="652" spans="17:35" ht="12.75"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</row>
    <row r="653" spans="17:35" ht="12.75"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</row>
    <row r="654" spans="17:35" ht="12.75"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</row>
    <row r="655" spans="17:35" ht="12.75"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</row>
    <row r="656" spans="17:35" ht="12.75"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</row>
    <row r="657" spans="17:35" ht="12.75"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</row>
    <row r="658" spans="17:35" ht="12.75"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</row>
    <row r="659" spans="17:35" ht="12.75"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</row>
    <row r="660" spans="17:35" ht="12.75"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</row>
    <row r="661" spans="17:35" ht="12.75"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</row>
    <row r="662" spans="17:35" ht="12.75"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</row>
    <row r="663" spans="17:35" ht="12.75"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</row>
    <row r="664" spans="17:35" ht="12.75"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</row>
    <row r="665" spans="17:35" ht="12.75"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</row>
    <row r="666" spans="17:35" ht="12.75"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</row>
    <row r="667" spans="17:35" ht="12.75"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</row>
    <row r="668" spans="17:35" ht="12.75"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</row>
    <row r="669" spans="17:35" ht="12.75"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</row>
    <row r="670" spans="17:35" ht="12.75"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</row>
    <row r="671" spans="17:35" ht="12.75"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</row>
    <row r="672" spans="17:35" ht="12.75"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</row>
    <row r="673" spans="17:35" ht="12.75"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</row>
    <row r="674" spans="17:35" ht="12.75"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</row>
    <row r="675" spans="17:35" ht="12.75"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</row>
    <row r="676" spans="17:35" ht="12.75"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</row>
    <row r="677" spans="17:35" ht="12.75"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</row>
    <row r="678" spans="17:35" ht="12.75"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</row>
    <row r="679" spans="17:35" ht="12.75"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</row>
    <row r="680" spans="17:35" ht="12.75"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</row>
    <row r="681" spans="17:35" ht="12.75"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</row>
    <row r="682" spans="17:35" ht="12.75"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</row>
    <row r="683" spans="17:35" ht="12.75"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</row>
    <row r="684" spans="17:35" ht="12.75"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</row>
    <row r="685" spans="17:35" ht="12.75"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</row>
    <row r="686" spans="17:35" ht="12.75"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</row>
    <row r="687" spans="17:35" ht="12.75"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</row>
    <row r="688" spans="17:35" ht="12.75"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</row>
    <row r="689" spans="17:35" ht="12.75"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</row>
    <row r="690" spans="17:35" ht="12.75"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</row>
    <row r="691" spans="17:35" ht="12.75"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</row>
    <row r="692" spans="17:35" ht="12.75"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</row>
    <row r="693" spans="17:35" ht="12.75"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</row>
    <row r="694" spans="17:35" ht="12.75"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</row>
    <row r="695" spans="17:35" ht="12.75"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</row>
    <row r="696" spans="17:35" ht="12.75"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</row>
    <row r="697" spans="17:35" ht="12.75"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</row>
    <row r="698" spans="17:35" ht="12.75"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</row>
    <row r="699" spans="17:35" ht="12.75"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</row>
    <row r="700" spans="17:35" ht="12.75"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</row>
    <row r="701" spans="17:35" ht="12.75"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</row>
    <row r="702" spans="17:35" ht="12.75"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</row>
    <row r="703" spans="17:35" ht="12.75"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</row>
    <row r="704" spans="17:35" ht="12.75"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</row>
    <row r="705" spans="17:35" ht="12.75"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</row>
    <row r="706" spans="17:35" ht="12.75"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</row>
    <row r="707" spans="17:35" ht="12.75"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</row>
    <row r="708" spans="17:35" ht="12.75"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</row>
    <row r="709" spans="17:35" ht="12.75"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</row>
    <row r="710" spans="17:35" ht="12.75"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</row>
    <row r="711" spans="17:35" ht="12.75"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</row>
    <row r="712" spans="17:35" ht="12.75"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</row>
    <row r="713" spans="17:35" ht="12.75"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</row>
    <row r="714" spans="17:35" ht="12.75"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</row>
    <row r="715" spans="17:35" ht="12.75"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</row>
    <row r="716" spans="17:35" ht="12.75"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</row>
    <row r="717" spans="17:35" ht="12.75"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</row>
    <row r="718" spans="17:35" ht="12.75"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</row>
    <row r="719" spans="17:35" ht="12.75"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</row>
    <row r="720" spans="17:35" ht="12.75"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</row>
    <row r="721" spans="17:35" ht="12.75"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</row>
    <row r="722" spans="17:35" ht="12.75"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</row>
    <row r="723" spans="17:35" ht="12.75"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</row>
    <row r="724" spans="17:35" ht="12.75"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</row>
    <row r="725" spans="17:35" ht="12.75"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</row>
    <row r="726" spans="17:35" ht="12.75"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</row>
    <row r="727" spans="17:35" ht="12.75"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</row>
    <row r="728" spans="17:35" ht="12.75"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</row>
    <row r="729" spans="17:35" ht="12.75"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</row>
    <row r="730" spans="17:35" ht="12.75"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</row>
    <row r="731" spans="17:35" ht="12.75"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</row>
    <row r="732" spans="17:35" ht="12.75"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</row>
    <row r="733" spans="17:35" ht="12.75"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</row>
    <row r="734" spans="17:35" ht="12.75"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</row>
    <row r="735" spans="17:35" ht="12.75"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</row>
    <row r="736" spans="17:35" ht="12.75"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</row>
    <row r="737" spans="17:35" ht="12.75"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</row>
    <row r="738" spans="17:35" ht="12.75"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</row>
    <row r="739" spans="17:35" ht="12.75"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</row>
    <row r="740" spans="17:35" ht="12.75"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</row>
    <row r="741" spans="17:35" ht="12.75"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</row>
    <row r="742" spans="17:35" ht="12.75"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</row>
    <row r="743" spans="17:35" ht="12.75"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</row>
    <row r="744" spans="17:35" ht="12.75"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</row>
    <row r="745" spans="17:35" ht="12.75"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</row>
    <row r="746" spans="17:35" ht="12.75"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</row>
    <row r="747" spans="17:35" ht="12.75"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</row>
    <row r="748" spans="17:35" ht="12.75"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</row>
    <row r="749" spans="17:35" ht="12.75"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</row>
    <row r="750" spans="17:35" ht="12.75"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</row>
    <row r="751" spans="17:35" ht="12.75"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</row>
    <row r="752" spans="17:35" ht="12.75"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</row>
    <row r="753" spans="17:35" ht="12.75"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</row>
    <row r="754" spans="17:35" ht="12.75"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</row>
    <row r="755" spans="17:35" ht="12.75"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</row>
    <row r="756" spans="17:35" ht="12.75"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</row>
    <row r="757" spans="17:35" ht="12.75"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</row>
    <row r="758" spans="17:35" ht="12.75"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</row>
    <row r="759" spans="17:35" ht="12.75"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</row>
    <row r="760" spans="17:35" ht="12.75"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</row>
    <row r="761" spans="17:35" ht="12.75"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</row>
    <row r="762" spans="17:35" ht="12.75"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</row>
    <row r="763" spans="17:35" ht="12.75"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</row>
    <row r="764" spans="17:35" ht="12.75"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</row>
    <row r="765" spans="17:35" ht="12.75"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</row>
    <row r="766" spans="17:35" ht="12.75"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</row>
    <row r="767" spans="17:35" ht="12.75"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</row>
    <row r="768" spans="17:35" ht="12.75"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</row>
    <row r="769" spans="17:35" ht="12.75"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</row>
    <row r="770" spans="17:35" ht="12.75"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</row>
    <row r="771" spans="17:35" ht="12.75"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</row>
    <row r="772" spans="17:35" ht="12.75"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</row>
    <row r="773" spans="17:35" ht="12.75"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</row>
    <row r="774" spans="17:35" ht="12.75"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</row>
    <row r="775" spans="17:35" ht="12.75"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</row>
    <row r="776" spans="17:35" ht="12.75"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</row>
    <row r="777" spans="17:35" ht="12.75"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</row>
    <row r="778" spans="17:35" ht="12.75"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</row>
    <row r="779" spans="17:35" ht="12.75"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</row>
    <row r="780" spans="17:35" ht="12.75"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</row>
    <row r="781" spans="17:35" ht="12.75"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</row>
    <row r="782" spans="17:35" ht="12.75"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</row>
    <row r="783" spans="17:35" ht="12.75"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</row>
    <row r="784" spans="17:35" ht="12.75"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</row>
    <row r="785" spans="17:35" ht="12.75"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</row>
    <row r="786" spans="17:35" ht="12.75"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</row>
    <row r="787" spans="17:35" ht="12.75"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</row>
    <row r="788" spans="17:35" ht="12.75"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</row>
    <row r="789" spans="17:35" ht="12.75"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</row>
    <row r="790" spans="17:35" ht="12.75"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</row>
    <row r="791" spans="17:35" ht="12.75"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</row>
    <row r="792" spans="17:35" ht="12.75"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</row>
    <row r="793" spans="17:35" ht="12.75"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</row>
    <row r="794" spans="17:35" ht="12.75"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</row>
    <row r="795" spans="17:35" ht="12.75"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</row>
    <row r="796" spans="17:35" ht="12.75"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</row>
    <row r="797" spans="17:35" ht="12.75"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</row>
    <row r="798" spans="17:35" ht="12.75"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</row>
    <row r="799" spans="17:35" ht="12.75"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</row>
    <row r="800" spans="17:35" ht="12.75"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</row>
    <row r="801" spans="17:35" ht="12.75"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</row>
    <row r="802" spans="17:35" ht="12.75"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</row>
    <row r="803" spans="17:35" ht="12.75"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</row>
    <row r="804" spans="17:35" ht="12.75"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</row>
    <row r="805" spans="17:35" ht="12.75"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</row>
    <row r="806" spans="17:35" ht="12.75"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</row>
    <row r="807" spans="17:35" ht="12.75"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</row>
    <row r="808" spans="17:35" ht="12.75"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</row>
    <row r="809" spans="17:35" ht="12.75"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</row>
    <row r="810" spans="17:35" ht="12.75"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</row>
    <row r="811" spans="17:35" ht="12.75"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</row>
    <row r="812" spans="17:35" ht="12.75"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</row>
    <row r="813" spans="17:35" ht="12.75"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</row>
    <row r="814" spans="17:35" ht="12.75"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</row>
    <row r="815" spans="17:35" ht="12.75"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</row>
    <row r="816" spans="17:35" ht="12.75"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</row>
    <row r="817" spans="17:35" ht="12.75"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</row>
    <row r="818" spans="17:35" ht="12.75"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</row>
    <row r="819" spans="17:35" ht="12.75"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</row>
    <row r="820" spans="17:35" ht="12.75"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</row>
    <row r="821" spans="17:35" ht="12.75"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</row>
    <row r="822" spans="17:35" ht="12.75"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</row>
    <row r="823" spans="17:35" ht="12.75"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</row>
    <row r="824" spans="17:35" ht="12.75"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</row>
    <row r="825" spans="17:35" ht="12.75"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</row>
    <row r="826" spans="17:35" ht="12.75"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</row>
    <row r="827" spans="17:35" ht="12.75"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</row>
    <row r="828" spans="17:35" ht="12.75"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</row>
    <row r="829" spans="17:35" ht="12.75"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</row>
    <row r="830" spans="17:35" ht="12.75"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</row>
    <row r="831" spans="17:35" ht="12.75"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</row>
    <row r="832" spans="17:35" ht="12.75"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</row>
    <row r="833" spans="17:35" ht="12.75"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</row>
    <row r="834" spans="17:35" ht="12.75"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</row>
    <row r="835" spans="17:35" ht="12.75"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</row>
    <row r="836" spans="17:35" ht="12.75"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</row>
    <row r="837" spans="17:35" ht="12.75"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</row>
    <row r="838" spans="17:35" ht="12.75"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</row>
    <row r="839" spans="17:35" ht="12.75"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</row>
    <row r="840" spans="17:35" ht="12.75"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</row>
    <row r="841" spans="17:35" ht="12.75"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</row>
    <row r="842" spans="17:35" ht="12.75"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</row>
    <row r="843" spans="17:35" ht="12.75"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</row>
    <row r="844" spans="17:35" ht="12.75"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</row>
    <row r="845" spans="17:35" ht="12.75"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</row>
    <row r="846" spans="17:35" ht="12.75"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</row>
    <row r="847" spans="17:35" ht="12.75"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</row>
    <row r="848" spans="17:35" ht="12.75"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</row>
    <row r="849" spans="17:35" ht="12.75"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</row>
    <row r="850" spans="17:35" ht="12.75"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</row>
    <row r="851" spans="17:35" ht="12.75"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</row>
    <row r="852" spans="17:35" ht="12.75"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</row>
    <row r="853" spans="17:35" ht="12.75"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</row>
    <row r="854" spans="17:35" ht="12.75"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</row>
    <row r="855" spans="17:35" ht="12.75"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</row>
    <row r="856" spans="17:35" ht="12.75"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</row>
    <row r="857" spans="17:35" ht="12.75"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</row>
    <row r="858" spans="17:35" ht="12.75"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</row>
    <row r="859" spans="17:35" ht="12.75"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</row>
    <row r="860" spans="17:35" ht="12.75"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</row>
    <row r="861" spans="17:35" ht="12.75"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</row>
    <row r="862" spans="17:35" ht="12.75"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</row>
    <row r="863" spans="17:35" ht="12.75"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</row>
    <row r="864" spans="17:35" ht="12.75"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</row>
    <row r="865" spans="17:35" ht="12.75"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</row>
    <row r="866" spans="17:35" ht="12.75"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</row>
    <row r="867" spans="17:35" ht="12.75"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</row>
    <row r="868" spans="17:35" ht="12.75"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</row>
    <row r="869" spans="17:35" ht="12.75"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</row>
    <row r="870" spans="17:35" ht="12.75"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</row>
    <row r="871" spans="17:35" ht="12.75"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</row>
    <row r="872" spans="17:35" ht="12.75"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</row>
    <row r="873" spans="17:35" ht="12.75"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</row>
    <row r="874" spans="17:35" ht="12.75"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</row>
    <row r="875" spans="17:35" ht="12.75"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</row>
    <row r="876" spans="17:35" ht="12.75"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</row>
    <row r="877" spans="17:35" ht="12.75"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</row>
    <row r="878" spans="17:35" ht="12.75"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</row>
    <row r="879" spans="17:35" ht="12.75"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</row>
    <row r="880" spans="17:35" ht="12.75"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</row>
    <row r="881" spans="17:35" ht="12.75"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</row>
    <row r="882" spans="17:35" ht="12.75"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</row>
    <row r="883" spans="17:35" ht="12.75"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</row>
    <row r="884" spans="17:35" ht="12.75"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</row>
    <row r="885" spans="17:35" ht="12.75"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</row>
    <row r="886" spans="17:35" ht="12.75"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</row>
    <row r="887" spans="17:35" ht="12.75"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</row>
    <row r="888" spans="17:35" ht="12.75"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</row>
    <row r="889" spans="17:35" ht="12.75"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</row>
    <row r="890" spans="17:35" ht="12.75"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</row>
    <row r="891" spans="17:35" ht="12.75"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</row>
    <row r="892" spans="17:35" ht="12.75"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</row>
  </sheetData>
  <sheetProtection sheet="1" objects="1" scenarios="1"/>
  <mergeCells count="5">
    <mergeCell ref="AK8:AN8"/>
    <mergeCell ref="AK9:AN9"/>
    <mergeCell ref="A3:E3"/>
    <mergeCell ref="A4:E4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fitToHeight="2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N85"/>
  <sheetViews>
    <sheetView showGridLines="0" showZeros="0" workbookViewId="0" topLeftCell="A1">
      <pane ySplit="9" topLeftCell="BM22" activePane="bottomLeft" state="frozen"/>
      <selection pane="topLeft" activeCell="A1" sqref="A1"/>
      <selection pane="bottomLeft" activeCell="I6" sqref="I6"/>
    </sheetView>
  </sheetViews>
  <sheetFormatPr defaultColWidth="9.00390625" defaultRowHeight="12.75"/>
  <cols>
    <col min="1" max="1" width="4.25390625" style="21" customWidth="1"/>
    <col min="2" max="2" width="0" style="22" hidden="1" customWidth="1"/>
    <col min="3" max="3" width="21.125" style="21" customWidth="1"/>
    <col min="4" max="4" width="9.125" style="22" customWidth="1"/>
    <col min="5" max="5" width="0" style="22" hidden="1" customWidth="1"/>
    <col min="6" max="7" width="9.125" style="22" customWidth="1"/>
    <col min="8" max="9" width="8.75390625" style="75" bestFit="1" customWidth="1"/>
    <col min="10" max="11" width="9.125" style="31" customWidth="1"/>
    <col min="12" max="13" width="9.125" style="75" customWidth="1"/>
    <col min="14" max="14" width="17.625" style="75" customWidth="1"/>
    <col min="15" max="16384" width="9.125" style="22" customWidth="1"/>
  </cols>
  <sheetData>
    <row r="1" spans="1:14" ht="12.75">
      <c r="A1" s="127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5:8" ht="12.75">
      <c r="E2" s="22">
        <f>Раскладка!AI2</f>
        <v>2</v>
      </c>
      <c r="G2" s="67" t="s">
        <v>83</v>
      </c>
      <c r="H2" s="80">
        <f>Раскладка!F3</f>
        <v>0</v>
      </c>
    </row>
    <row r="3" spans="5:8" ht="12.75">
      <c r="E3" s="22">
        <f>Раскладка!AI3</f>
        <v>12</v>
      </c>
      <c r="G3" s="67" t="s">
        <v>2</v>
      </c>
      <c r="H3" s="80">
        <f>Раскладка!F4</f>
        <v>0</v>
      </c>
    </row>
    <row r="4" ht="12.75">
      <c r="E4" s="22">
        <f>E2*E3</f>
        <v>24</v>
      </c>
    </row>
    <row r="5" spans="4:13" ht="12.75">
      <c r="D5" s="128" t="s">
        <v>88</v>
      </c>
      <c r="E5" s="129"/>
      <c r="F5" s="129"/>
      <c r="G5" s="130"/>
      <c r="H5" s="131" t="s">
        <v>105</v>
      </c>
      <c r="I5" s="132"/>
      <c r="J5" s="132"/>
      <c r="K5" s="132"/>
      <c r="L5" s="132"/>
      <c r="M5" s="133"/>
    </row>
    <row r="6" spans="1:14" ht="12.75">
      <c r="A6" s="33"/>
      <c r="B6" s="34"/>
      <c r="C6" s="33"/>
      <c r="D6" s="37"/>
      <c r="F6" s="37"/>
      <c r="G6" s="79"/>
      <c r="H6" s="15"/>
      <c r="I6" s="15"/>
      <c r="J6" s="15"/>
      <c r="K6" s="15"/>
      <c r="L6" s="15"/>
      <c r="M6" s="15"/>
      <c r="N6" s="15"/>
    </row>
    <row r="7" spans="1:14" s="34" customFormat="1" ht="12.75">
      <c r="A7" s="35"/>
      <c r="C7" s="35"/>
      <c r="D7" s="35" t="str">
        <f>Раскладка!AG8</f>
        <v>Норма</v>
      </c>
      <c r="E7" s="36" t="str">
        <f>Раскладка!AH8</f>
        <v>Норма</v>
      </c>
      <c r="F7" s="35" t="str">
        <f>Раскладка!AI8</f>
        <v>Кол-во</v>
      </c>
      <c r="G7" s="68" t="str">
        <f>Раскладка!AJ8</f>
        <v>Общий</v>
      </c>
      <c r="H7" s="76" t="s">
        <v>82</v>
      </c>
      <c r="I7" s="76" t="s">
        <v>87</v>
      </c>
      <c r="J7" s="76" t="s">
        <v>101</v>
      </c>
      <c r="K7" s="76" t="s">
        <v>101</v>
      </c>
      <c r="L7" s="76"/>
      <c r="M7" s="76"/>
      <c r="N7" s="76"/>
    </row>
    <row r="8" spans="1:14" s="34" customFormat="1" ht="12.75">
      <c r="A8" s="35" t="s">
        <v>30</v>
      </c>
      <c r="C8" s="35" t="s">
        <v>76</v>
      </c>
      <c r="D8" s="35" t="str">
        <f>Раскладка!AG9</f>
        <v>на</v>
      </c>
      <c r="E8" s="36" t="str">
        <f>Раскладка!AH9</f>
        <v>на</v>
      </c>
      <c r="F8" s="35" t="str">
        <f>Раскладка!AI9</f>
        <v>употреб.</v>
      </c>
      <c r="G8" s="68" t="str">
        <f>Раскладка!AJ9</f>
        <v>вес</v>
      </c>
      <c r="H8" s="76" t="s">
        <v>85</v>
      </c>
      <c r="I8" s="76" t="s">
        <v>86</v>
      </c>
      <c r="J8" s="76" t="s">
        <v>102</v>
      </c>
      <c r="K8" s="76" t="s">
        <v>102</v>
      </c>
      <c r="L8" s="76" t="s">
        <v>73</v>
      </c>
      <c r="M8" s="76" t="s">
        <v>81</v>
      </c>
      <c r="N8" s="76" t="s">
        <v>104</v>
      </c>
    </row>
    <row r="9" spans="1:14" s="34" customFormat="1" ht="12.75">
      <c r="A9" s="38"/>
      <c r="B9" s="39"/>
      <c r="C9" s="38"/>
      <c r="D9" s="35" t="str">
        <f>Раскладка!AG10</f>
        <v>1 чел.</v>
      </c>
      <c r="E9" s="36" t="str">
        <f>Раскладка!AH10</f>
        <v>группу</v>
      </c>
      <c r="F9" s="35" t="str">
        <f>Раскладка!AI10</f>
        <v>(раз)</v>
      </c>
      <c r="G9" s="68" t="str">
        <f>Раскладка!AJ10</f>
        <v>(г)</v>
      </c>
      <c r="H9" s="13" t="s">
        <v>86</v>
      </c>
      <c r="I9" s="13" t="s">
        <v>72</v>
      </c>
      <c r="J9" s="13" t="s">
        <v>74</v>
      </c>
      <c r="K9" s="13" t="s">
        <v>103</v>
      </c>
      <c r="L9" s="13"/>
      <c r="M9" s="13"/>
      <c r="N9" s="13"/>
    </row>
    <row r="10" spans="1:14" ht="12.75">
      <c r="A10" s="30">
        <v>1</v>
      </c>
      <c r="B10" s="29"/>
      <c r="C10" s="30">
        <f>Раскладка!AB11</f>
        <v>0</v>
      </c>
      <c r="D10" s="30">
        <f>Раскладка!AG11</f>
        <v>0</v>
      </c>
      <c r="E10" s="30">
        <f>Раскладка!AH11</f>
        <v>0</v>
      </c>
      <c r="F10" s="30">
        <f>Раскладка!AI11</f>
        <v>0</v>
      </c>
      <c r="G10" s="74">
        <f>Раскладка!AJ11</f>
        <v>0</v>
      </c>
      <c r="H10" s="14" t="str">
        <f>'Расчет рациона'!Q5</f>
        <v>г</v>
      </c>
      <c r="I10" s="77">
        <f>'Расчет рациона'!R5</f>
        <v>1000</v>
      </c>
      <c r="J10" s="78">
        <f>'Расчет рациона'!S5</f>
        <v>0</v>
      </c>
      <c r="K10" s="14">
        <f>'Расчет рациона'!T5</f>
        <v>0</v>
      </c>
      <c r="L10" s="14">
        <f>'Расчет рациона'!U5</f>
        <v>0</v>
      </c>
      <c r="M10" s="14">
        <f>'Расчет рациона'!V5</f>
        <v>0</v>
      </c>
      <c r="N10" s="14"/>
    </row>
    <row r="11" spans="1:14" ht="12.75">
      <c r="A11" s="30">
        <v>2</v>
      </c>
      <c r="B11" s="29"/>
      <c r="C11" s="30" t="str">
        <f>Раскладка!AB12</f>
        <v>Манка</v>
      </c>
      <c r="D11" s="30">
        <f>Раскладка!AG12</f>
        <v>35</v>
      </c>
      <c r="E11" s="30">
        <f>Раскладка!AH12</f>
        <v>70</v>
      </c>
      <c r="F11" s="30">
        <f>Раскладка!AI12</f>
        <v>3</v>
      </c>
      <c r="G11" s="74">
        <f>Раскладка!AJ12</f>
        <v>210</v>
      </c>
      <c r="H11" s="14" t="str">
        <f>'Расчет рациона'!Q6</f>
        <v>г</v>
      </c>
      <c r="I11" s="77">
        <f>'Расчет рациона'!R6</f>
        <v>1000</v>
      </c>
      <c r="J11" s="78">
        <f>'Расчет рациона'!S6</f>
        <v>0.07</v>
      </c>
      <c r="K11" s="14">
        <f>'Расчет рациона'!T6</f>
        <v>1</v>
      </c>
      <c r="L11" s="14">
        <f>'Расчет рациона'!U6</f>
        <v>0</v>
      </c>
      <c r="M11" s="14">
        <f>'Расчет рациона'!V6</f>
        <v>0</v>
      </c>
      <c r="N11" s="14"/>
    </row>
    <row r="12" spans="1:14" ht="12.75">
      <c r="A12" s="30">
        <v>3</v>
      </c>
      <c r="B12" s="29"/>
      <c r="C12" s="30" t="str">
        <f>Раскладка!AB13</f>
        <v>Картоф. Пюре</v>
      </c>
      <c r="D12" s="30">
        <f>Раскладка!AG13</f>
        <v>30</v>
      </c>
      <c r="E12" s="30">
        <f>Раскладка!AH13</f>
        <v>60</v>
      </c>
      <c r="F12" s="30">
        <f>Раскладка!AI13</f>
        <v>6</v>
      </c>
      <c r="G12" s="74">
        <f>Раскладка!AJ13</f>
        <v>360</v>
      </c>
      <c r="H12" s="14" t="str">
        <f>'Расчет рациона'!Q7</f>
        <v>г</v>
      </c>
      <c r="I12" s="77">
        <f>'Расчет рациона'!R7</f>
        <v>1000</v>
      </c>
      <c r="J12" s="78">
        <f>'Расчет рациона'!S7</f>
        <v>0.06</v>
      </c>
      <c r="K12" s="14">
        <f>'Расчет рациона'!T7</f>
        <v>1</v>
      </c>
      <c r="L12" s="14">
        <f>'Расчет рациона'!U7</f>
        <v>0</v>
      </c>
      <c r="M12" s="14">
        <f>'Расчет рациона'!V7</f>
        <v>0</v>
      </c>
      <c r="N12" s="14"/>
    </row>
    <row r="13" spans="1:14" ht="12.75">
      <c r="A13" s="30">
        <v>4</v>
      </c>
      <c r="B13" s="29"/>
      <c r="C13" s="30" t="str">
        <f>Раскладка!AB14</f>
        <v>Овсянко</v>
      </c>
      <c r="D13" s="30">
        <f>Раскладка!AG14</f>
        <v>42.5</v>
      </c>
      <c r="E13" s="30">
        <f>Раскладка!AH14</f>
        <v>85</v>
      </c>
      <c r="F13" s="30">
        <f>Раскладка!AI14</f>
        <v>3</v>
      </c>
      <c r="G13" s="74">
        <f>Раскладка!AJ14</f>
        <v>255</v>
      </c>
      <c r="H13" s="14" t="str">
        <f>'Расчет рациона'!Q8</f>
        <v>г</v>
      </c>
      <c r="I13" s="77">
        <f>'Расчет рациона'!R8</f>
        <v>42.5</v>
      </c>
      <c r="J13" s="78">
        <f>'Расчет рациона'!S8</f>
        <v>2</v>
      </c>
      <c r="K13" s="14">
        <f>'Расчет рациона'!T8</f>
        <v>6</v>
      </c>
      <c r="L13" s="14">
        <f>'Расчет рациона'!U8</f>
        <v>0</v>
      </c>
      <c r="M13" s="14">
        <f>'Расчет рациона'!V8</f>
        <v>0</v>
      </c>
      <c r="N13" s="14"/>
    </row>
    <row r="14" spans="1:14" ht="12.75">
      <c r="A14" s="30">
        <v>5</v>
      </c>
      <c r="B14" s="29"/>
      <c r="C14" s="30" t="str">
        <f>Раскладка!AB15</f>
        <v>Рис</v>
      </c>
      <c r="D14" s="30">
        <f>Раскладка!AG15</f>
        <v>40</v>
      </c>
      <c r="E14" s="30">
        <f>Раскладка!AH15</f>
        <v>80</v>
      </c>
      <c r="F14" s="30">
        <f>Раскладка!AI15</f>
        <v>3</v>
      </c>
      <c r="G14" s="74">
        <f>Раскладка!AJ15</f>
        <v>240</v>
      </c>
      <c r="H14" s="14" t="str">
        <f>'Расчет рациона'!Q9</f>
        <v>г</v>
      </c>
      <c r="I14" s="77">
        <f>'Расчет рациона'!R9</f>
        <v>1000</v>
      </c>
      <c r="J14" s="78">
        <f>'Расчет рациона'!S9</f>
        <v>0.08</v>
      </c>
      <c r="K14" s="14">
        <f>'Расчет рациона'!T9</f>
        <v>1</v>
      </c>
      <c r="L14" s="14">
        <f>'Расчет рациона'!U9</f>
        <v>0</v>
      </c>
      <c r="M14" s="14">
        <f>'Расчет рациона'!V9</f>
        <v>0</v>
      </c>
      <c r="N14" s="14"/>
    </row>
    <row r="15" spans="1:14" ht="12.75">
      <c r="A15" s="30">
        <v>6</v>
      </c>
      <c r="B15" s="29"/>
      <c r="C15" s="30" t="str">
        <f>Раскладка!AB16</f>
        <v>Гречка</v>
      </c>
      <c r="D15" s="30">
        <f>Раскладка!AG16</f>
        <v>40</v>
      </c>
      <c r="E15" s="30">
        <f>Раскладка!AH16</f>
        <v>80</v>
      </c>
      <c r="F15" s="30">
        <f>Раскладка!AI16</f>
        <v>3</v>
      </c>
      <c r="G15" s="74">
        <f>Раскладка!AJ16</f>
        <v>240</v>
      </c>
      <c r="H15" s="14" t="str">
        <f>'Расчет рациона'!Q10</f>
        <v>г</v>
      </c>
      <c r="I15" s="77">
        <f>'Расчет рациона'!R10</f>
        <v>1000</v>
      </c>
      <c r="J15" s="78">
        <f>'Расчет рациона'!S10</f>
        <v>0.08</v>
      </c>
      <c r="K15" s="14">
        <f>'Расчет рациона'!T10</f>
        <v>1</v>
      </c>
      <c r="L15" s="14">
        <f>'Расчет рациона'!U10</f>
        <v>0</v>
      </c>
      <c r="M15" s="14">
        <f>'Расчет рациона'!V10</f>
        <v>0</v>
      </c>
      <c r="N15" s="14"/>
    </row>
    <row r="16" spans="1:14" ht="12.75">
      <c r="A16" s="30">
        <v>7</v>
      </c>
      <c r="B16" s="29"/>
      <c r="C16" s="30" t="str">
        <f>Раскладка!AB17</f>
        <v>Макароны</v>
      </c>
      <c r="D16" s="30">
        <f>Раскладка!AG17</f>
        <v>32</v>
      </c>
      <c r="E16" s="30">
        <f>Раскладка!AH17</f>
        <v>64</v>
      </c>
      <c r="F16" s="30">
        <f>Раскладка!AI17</f>
        <v>5</v>
      </c>
      <c r="G16" s="74">
        <f>Раскладка!AJ17</f>
        <v>320</v>
      </c>
      <c r="H16" s="14" t="str">
        <f>'Расчет рациона'!Q11</f>
        <v>г</v>
      </c>
      <c r="I16" s="77">
        <f>'Расчет рациона'!R11</f>
        <v>1000</v>
      </c>
      <c r="J16" s="78">
        <f>'Расчет рациона'!S11</f>
        <v>0.064</v>
      </c>
      <c r="K16" s="14">
        <f>'Расчет рациона'!T11</f>
        <v>1</v>
      </c>
      <c r="L16" s="14">
        <f>'Расчет рациона'!U11</f>
        <v>0</v>
      </c>
      <c r="M16" s="14">
        <f>'Расчет рациона'!V11</f>
        <v>0</v>
      </c>
      <c r="N16" s="14"/>
    </row>
    <row r="17" spans="1:14" ht="12.75">
      <c r="A17" s="30">
        <v>8</v>
      </c>
      <c r="B17" s="29"/>
      <c r="C17" s="30" t="str">
        <f>Раскладка!AB18</f>
        <v>Творог</v>
      </c>
      <c r="D17" s="30">
        <f>Раскладка!AG18</f>
        <v>25</v>
      </c>
      <c r="E17" s="30">
        <f>Раскладка!AH18</f>
        <v>50</v>
      </c>
      <c r="F17" s="30">
        <f>Раскладка!AI18</f>
        <v>2</v>
      </c>
      <c r="G17" s="74">
        <f>Раскладка!AJ18</f>
        <v>100</v>
      </c>
      <c r="H17" s="14" t="str">
        <f>'Расчет рациона'!Q12</f>
        <v>г</v>
      </c>
      <c r="I17" s="77">
        <f>'Расчет рациона'!R12</f>
        <v>50</v>
      </c>
      <c r="J17" s="78">
        <f>'Расчет рациона'!S12</f>
        <v>1</v>
      </c>
      <c r="K17" s="14">
        <f>'Расчет рациона'!T12</f>
        <v>2</v>
      </c>
      <c r="L17" s="14">
        <f>'Расчет рациона'!U12</f>
        <v>0</v>
      </c>
      <c r="M17" s="14">
        <f>'Расчет рациона'!V12</f>
        <v>0</v>
      </c>
      <c r="N17" s="14"/>
    </row>
    <row r="18" spans="1:14" ht="12.75">
      <c r="A18" s="30">
        <v>9</v>
      </c>
      <c r="B18" s="29"/>
      <c r="C18" s="30" t="str">
        <f>Раскладка!AB19</f>
        <v>Супы сухие</v>
      </c>
      <c r="D18" s="30">
        <f>Раскладка!AG19</f>
        <v>16</v>
      </c>
      <c r="E18" s="30">
        <f>Раскладка!AH19</f>
        <v>32</v>
      </c>
      <c r="F18" s="30">
        <f>Раскладка!AI19</f>
        <v>10</v>
      </c>
      <c r="G18" s="74">
        <f>Раскладка!AJ19</f>
        <v>320</v>
      </c>
      <c r="H18" s="14" t="str">
        <f>'Расчет рациона'!Q13</f>
        <v>г</v>
      </c>
      <c r="I18" s="77">
        <f>'Расчет рациона'!R13</f>
        <v>16</v>
      </c>
      <c r="J18" s="78">
        <f>'Расчет рациона'!S13</f>
        <v>2</v>
      </c>
      <c r="K18" s="14">
        <f>'Расчет рациона'!T13</f>
        <v>20</v>
      </c>
      <c r="L18" s="14">
        <f>'Расчет рациона'!U13</f>
        <v>0</v>
      </c>
      <c r="M18" s="14">
        <f>'Расчет рациона'!V13</f>
        <v>0</v>
      </c>
      <c r="N18" s="14"/>
    </row>
    <row r="19" spans="1:14" ht="12.75">
      <c r="A19" s="30">
        <v>10</v>
      </c>
      <c r="B19" s="29"/>
      <c r="C19" s="30">
        <f>Раскладка!AB20</f>
        <v>0</v>
      </c>
      <c r="D19" s="30">
        <f>Раскладка!AG20</f>
        <v>0</v>
      </c>
      <c r="E19" s="30">
        <f>Раскладка!AH20</f>
        <v>0</v>
      </c>
      <c r="F19" s="30">
        <f>Раскладка!AI20</f>
        <v>0</v>
      </c>
      <c r="G19" s="74">
        <f>Раскладка!AJ20</f>
        <v>0</v>
      </c>
      <c r="H19" s="14" t="str">
        <f>'Расчет рациона'!Q14</f>
        <v>г</v>
      </c>
      <c r="I19" s="77">
        <f>'Расчет рациона'!R14</f>
        <v>1000</v>
      </c>
      <c r="J19" s="78">
        <f>'Расчет рациона'!S14</f>
        <v>0</v>
      </c>
      <c r="K19" s="14">
        <f>'Расчет рациона'!T14</f>
        <v>0</v>
      </c>
      <c r="L19" s="14">
        <f>'Расчет рациона'!U14</f>
        <v>0</v>
      </c>
      <c r="M19" s="14">
        <f>'Расчет рациона'!V14</f>
        <v>0</v>
      </c>
      <c r="N19" s="14"/>
    </row>
    <row r="20" spans="1:14" ht="12.75">
      <c r="A20" s="30">
        <v>11</v>
      </c>
      <c r="B20" s="29"/>
      <c r="C20" s="30" t="str">
        <f>Раскладка!AB21</f>
        <v>Мясо сублимир.</v>
      </c>
      <c r="D20" s="30">
        <f>Раскладка!AG21</f>
        <v>12.5</v>
      </c>
      <c r="E20" s="30">
        <f>Раскладка!AH21</f>
        <v>25</v>
      </c>
      <c r="F20" s="30">
        <f>Раскладка!AI21</f>
        <v>14</v>
      </c>
      <c r="G20" s="74">
        <f>Раскладка!AJ21</f>
        <v>350</v>
      </c>
      <c r="H20" s="14" t="str">
        <f>'Расчет рациона'!Q15</f>
        <v>г</v>
      </c>
      <c r="I20" s="77">
        <f>'Расчет рациона'!R15</f>
        <v>50</v>
      </c>
      <c r="J20" s="78">
        <f>'Расчет рациона'!S15</f>
        <v>0.5</v>
      </c>
      <c r="K20" s="14">
        <f>'Расчет рациона'!T15</f>
        <v>7</v>
      </c>
      <c r="L20" s="14">
        <f>'Расчет рациона'!U15</f>
        <v>0</v>
      </c>
      <c r="M20" s="14">
        <f>'Расчет рациона'!V15</f>
        <v>0</v>
      </c>
      <c r="N20" s="14"/>
    </row>
    <row r="21" spans="1:14" ht="12.75">
      <c r="A21" s="30">
        <v>12</v>
      </c>
      <c r="B21" s="29"/>
      <c r="C21" s="30" t="str">
        <f>Раскладка!AB22</f>
        <v>Птица сублимир</v>
      </c>
      <c r="D21" s="30">
        <f>Раскладка!AG22</f>
        <v>12.5</v>
      </c>
      <c r="E21" s="30">
        <f>Раскладка!AH22</f>
        <v>25</v>
      </c>
      <c r="F21" s="30">
        <f>Раскладка!AI22</f>
        <v>4</v>
      </c>
      <c r="G21" s="74">
        <f>Раскладка!AJ22</f>
        <v>100</v>
      </c>
      <c r="H21" s="14" t="str">
        <f>'Расчет рациона'!Q16</f>
        <v>г</v>
      </c>
      <c r="I21" s="77">
        <f>'Расчет рациона'!R16</f>
        <v>50</v>
      </c>
      <c r="J21" s="78">
        <f>'Расчет рациона'!S16</f>
        <v>0.5</v>
      </c>
      <c r="K21" s="14">
        <f>'Расчет рациона'!T16</f>
        <v>2</v>
      </c>
      <c r="L21" s="14">
        <f>'Расчет рациона'!U16</f>
        <v>0</v>
      </c>
      <c r="M21" s="14">
        <f>'Расчет рациона'!V16</f>
        <v>0</v>
      </c>
      <c r="N21" s="14"/>
    </row>
    <row r="22" spans="1:14" ht="12.75">
      <c r="A22" s="30">
        <v>13</v>
      </c>
      <c r="B22" s="29"/>
      <c r="C22" s="30" t="str">
        <f>Раскладка!AB23</f>
        <v>Треска сублимир</v>
      </c>
      <c r="D22" s="30">
        <f>Раскладка!AG23</f>
        <v>12.5</v>
      </c>
      <c r="E22" s="30">
        <f>Раскладка!AH23</f>
        <v>25</v>
      </c>
      <c r="F22" s="30">
        <f>Раскладка!AI23</f>
        <v>4</v>
      </c>
      <c r="G22" s="74">
        <f>Раскладка!AJ23</f>
        <v>100</v>
      </c>
      <c r="H22" s="14" t="str">
        <f>'Расчет рациона'!Q17</f>
        <v>г</v>
      </c>
      <c r="I22" s="77">
        <f>'Расчет рациона'!R17</f>
        <v>100</v>
      </c>
      <c r="J22" s="78">
        <f>'Расчет рациона'!S17</f>
        <v>0.25</v>
      </c>
      <c r="K22" s="14">
        <f>'Расчет рациона'!T17</f>
        <v>1</v>
      </c>
      <c r="L22" s="14">
        <f>'Расчет рациона'!U17</f>
        <v>0</v>
      </c>
      <c r="M22" s="14">
        <f>'Расчет рациона'!V17</f>
        <v>0</v>
      </c>
      <c r="N22" s="14"/>
    </row>
    <row r="23" spans="1:14" ht="12.75">
      <c r="A23" s="30">
        <v>14</v>
      </c>
      <c r="B23" s="29"/>
      <c r="C23" s="30">
        <f>Раскладка!AB24</f>
        <v>0</v>
      </c>
      <c r="D23" s="30">
        <f>Раскладка!AG24</f>
        <v>0</v>
      </c>
      <c r="E23" s="30">
        <f>Раскладка!AH24</f>
        <v>0</v>
      </c>
      <c r="F23" s="30">
        <f>Раскладка!AI24</f>
        <v>0</v>
      </c>
      <c r="G23" s="74">
        <f>Раскладка!AJ24</f>
        <v>0</v>
      </c>
      <c r="H23" s="14" t="str">
        <f>'Расчет рациона'!Q18</f>
        <v>г</v>
      </c>
      <c r="I23" s="77">
        <f>'Расчет рациона'!R18</f>
        <v>50</v>
      </c>
      <c r="J23" s="78">
        <f>'Расчет рациона'!S18</f>
        <v>0</v>
      </c>
      <c r="K23" s="14">
        <f>'Расчет рациона'!T18</f>
        <v>0</v>
      </c>
      <c r="L23" s="14">
        <f>'Расчет рациона'!U18</f>
        <v>0</v>
      </c>
      <c r="M23" s="14">
        <f>'Расчет рациона'!V18</f>
        <v>0</v>
      </c>
      <c r="N23" s="14"/>
    </row>
    <row r="24" spans="1:14" ht="12.75">
      <c r="A24" s="30">
        <v>15</v>
      </c>
      <c r="B24" s="29"/>
      <c r="C24" s="30" t="str">
        <f>Раскладка!AB25</f>
        <v>Колбаса сырокопч.</v>
      </c>
      <c r="D24" s="30">
        <f>Раскладка!AG25</f>
        <v>45</v>
      </c>
      <c r="E24" s="30">
        <f>Раскладка!AH25</f>
        <v>90</v>
      </c>
      <c r="F24" s="30">
        <f>Раскладка!AI25</f>
        <v>12</v>
      </c>
      <c r="G24" s="74">
        <f>Раскладка!AJ25</f>
        <v>1080</v>
      </c>
      <c r="H24" s="14" t="str">
        <f>'Расчет рациона'!Q19</f>
        <v>г</v>
      </c>
      <c r="I24" s="77">
        <f>'Расчет рациона'!R19</f>
        <v>1000</v>
      </c>
      <c r="J24" s="78">
        <f>'Расчет рациона'!S19</f>
        <v>0.09</v>
      </c>
      <c r="K24" s="14">
        <f>'Расчет рациона'!T19</f>
        <v>2</v>
      </c>
      <c r="L24" s="14">
        <f>'Расчет рациона'!U19</f>
        <v>0</v>
      </c>
      <c r="M24" s="14">
        <f>'Расчет рациона'!V19</f>
        <v>0</v>
      </c>
      <c r="N24" s="14"/>
    </row>
    <row r="25" spans="1:14" ht="12.75">
      <c r="A25" s="30">
        <v>16</v>
      </c>
      <c r="B25" s="29"/>
      <c r="C25" s="30">
        <f>Раскладка!AB26</f>
        <v>0</v>
      </c>
      <c r="D25" s="30">
        <f>Раскладка!AG26</f>
        <v>0</v>
      </c>
      <c r="E25" s="30">
        <f>Раскладка!AH26</f>
        <v>0</v>
      </c>
      <c r="F25" s="30">
        <f>Раскладка!AI26</f>
        <v>0</v>
      </c>
      <c r="G25" s="74">
        <f>Раскладка!AJ26</f>
        <v>0</v>
      </c>
      <c r="H25" s="14" t="str">
        <f>'Расчет рациона'!Q20</f>
        <v>г</v>
      </c>
      <c r="I25" s="77">
        <f>'Расчет рациона'!R20</f>
        <v>1000</v>
      </c>
      <c r="J25" s="78">
        <f>'Расчет рациона'!S20</f>
        <v>0</v>
      </c>
      <c r="K25" s="14">
        <f>'Расчет рациона'!T20</f>
        <v>0</v>
      </c>
      <c r="L25" s="14">
        <f>'Расчет рациона'!U20</f>
        <v>0</v>
      </c>
      <c r="M25" s="14">
        <f>'Расчет рациона'!V20</f>
        <v>0</v>
      </c>
      <c r="N25" s="14"/>
    </row>
    <row r="26" spans="1:14" ht="12.75">
      <c r="A26" s="30">
        <v>17</v>
      </c>
      <c r="B26" s="29"/>
      <c r="C26" s="30">
        <f>Раскладка!AB27</f>
        <v>0</v>
      </c>
      <c r="D26" s="30">
        <f>Раскладка!AG27</f>
        <v>0</v>
      </c>
      <c r="E26" s="30">
        <f>Раскладка!AH27</f>
        <v>0</v>
      </c>
      <c r="F26" s="30">
        <f>Раскладка!AI27</f>
        <v>0</v>
      </c>
      <c r="G26" s="74">
        <f>Раскладка!AJ27</f>
        <v>0</v>
      </c>
      <c r="H26" s="14" t="str">
        <f>'Расчет рациона'!Q21</f>
        <v>г</v>
      </c>
      <c r="I26" s="77">
        <f>'Расчет рациона'!R21</f>
        <v>1000</v>
      </c>
      <c r="J26" s="78">
        <f>'Расчет рациона'!S21</f>
        <v>0</v>
      </c>
      <c r="K26" s="14">
        <f>'Расчет рациона'!T21</f>
        <v>0</v>
      </c>
      <c r="L26" s="14">
        <f>'Расчет рациона'!U21</f>
        <v>0</v>
      </c>
      <c r="M26" s="14">
        <f>'Расчет рациона'!V21</f>
        <v>0</v>
      </c>
      <c r="N26" s="14"/>
    </row>
    <row r="27" spans="1:14" ht="12.75">
      <c r="A27" s="30">
        <v>18</v>
      </c>
      <c r="B27" s="29"/>
      <c r="C27" s="30" t="str">
        <f>Раскладка!AB28</f>
        <v>Мясо вакуум</v>
      </c>
      <c r="D27" s="30">
        <f>Раскладка!AG28</f>
        <v>39</v>
      </c>
      <c r="E27" s="30">
        <f>Раскладка!AH28</f>
        <v>78</v>
      </c>
      <c r="F27" s="30">
        <f>Раскладка!AI28</f>
        <v>3</v>
      </c>
      <c r="G27" s="74">
        <f>Раскладка!AJ28</f>
        <v>234</v>
      </c>
      <c r="H27" s="14" t="str">
        <f>'Расчет рациона'!Q22</f>
        <v>г</v>
      </c>
      <c r="I27" s="77">
        <f>'Расчет рациона'!R22</f>
        <v>1000</v>
      </c>
      <c r="J27" s="78">
        <f>'Расчет рациона'!S22</f>
        <v>0.078</v>
      </c>
      <c r="K27" s="14">
        <f>'Расчет рациона'!T22</f>
        <v>1</v>
      </c>
      <c r="L27" s="14">
        <f>'Расчет рациона'!U22</f>
        <v>0</v>
      </c>
      <c r="M27" s="14">
        <f>'Расчет рациона'!V22</f>
        <v>0</v>
      </c>
      <c r="N27" s="14"/>
    </row>
    <row r="28" spans="1:14" ht="12.75">
      <c r="A28" s="30">
        <v>19</v>
      </c>
      <c r="B28" s="29"/>
      <c r="C28" s="30" t="str">
        <f>Раскладка!AB29</f>
        <v>Сыр (50% жирн.)</v>
      </c>
      <c r="D28" s="30">
        <f>Раскладка!AG29</f>
        <v>31</v>
      </c>
      <c r="E28" s="30">
        <f>Раскладка!AH29</f>
        <v>62</v>
      </c>
      <c r="F28" s="30">
        <f>Раскладка!AI29</f>
        <v>9</v>
      </c>
      <c r="G28" s="74">
        <f>Раскладка!AJ29</f>
        <v>558</v>
      </c>
      <c r="H28" s="14" t="str">
        <f>'Расчет рациона'!Q23</f>
        <v>г</v>
      </c>
      <c r="I28" s="77">
        <f>'Расчет рациона'!R23</f>
        <v>1000</v>
      </c>
      <c r="J28" s="78">
        <f>'Расчет рациона'!S23</f>
        <v>0.062</v>
      </c>
      <c r="K28" s="14">
        <f>'Расчет рациона'!T23</f>
        <v>1</v>
      </c>
      <c r="L28" s="14">
        <f>'Расчет рациона'!U23</f>
        <v>0</v>
      </c>
      <c r="M28" s="14">
        <f>'Расчет рациона'!V23</f>
        <v>0</v>
      </c>
      <c r="N28" s="14"/>
    </row>
    <row r="29" spans="1:14" ht="12.75">
      <c r="A29" s="30">
        <v>20</v>
      </c>
      <c r="B29" s="29"/>
      <c r="C29" s="30">
        <f>Раскладка!AB30</f>
        <v>0</v>
      </c>
      <c r="D29" s="30">
        <f>Раскладка!AG30</f>
        <v>0</v>
      </c>
      <c r="E29" s="30">
        <f>Раскладка!AH30</f>
        <v>0</v>
      </c>
      <c r="F29" s="30">
        <f>Раскладка!AI30</f>
        <v>0</v>
      </c>
      <c r="G29" s="74">
        <f>Раскладка!AJ30</f>
        <v>0</v>
      </c>
      <c r="H29" s="14" t="str">
        <f>'Расчет рациона'!Q24</f>
        <v>г</v>
      </c>
      <c r="I29" s="77">
        <f>'Расчет рациона'!R24</f>
        <v>1000</v>
      </c>
      <c r="J29" s="78">
        <f>'Расчет рациона'!S24</f>
        <v>0</v>
      </c>
      <c r="K29" s="14">
        <f>'Расчет рациона'!T24</f>
        <v>0</v>
      </c>
      <c r="L29" s="14">
        <f>'Расчет рациона'!U24</f>
        <v>0</v>
      </c>
      <c r="M29" s="14">
        <f>'Расчет рациона'!V24</f>
        <v>0</v>
      </c>
      <c r="N29" s="14"/>
    </row>
    <row r="30" spans="1:14" ht="12.75">
      <c r="A30" s="30">
        <v>21</v>
      </c>
      <c r="B30" s="29"/>
      <c r="C30" s="30" t="str">
        <f>Раскладка!AB31</f>
        <v>Масло растительн</v>
      </c>
      <c r="D30" s="30">
        <f>Раскладка!AG31</f>
        <v>15</v>
      </c>
      <c r="E30" s="30">
        <f>Раскладка!AH31</f>
        <v>30</v>
      </c>
      <c r="F30" s="30">
        <f>Раскладка!AI31</f>
        <v>2</v>
      </c>
      <c r="G30" s="74">
        <f>Раскладка!AJ31</f>
        <v>60</v>
      </c>
      <c r="H30" s="14" t="str">
        <f>'Расчет рациона'!Q25</f>
        <v>г</v>
      </c>
      <c r="I30" s="77">
        <f>'Расчет рациона'!R25</f>
        <v>1000</v>
      </c>
      <c r="J30" s="78">
        <f>'Расчет рациона'!S25</f>
        <v>0.03</v>
      </c>
      <c r="K30" s="14">
        <f>'Расчет рациона'!T25</f>
        <v>1</v>
      </c>
      <c r="L30" s="14">
        <f>'Расчет рациона'!U25</f>
        <v>0</v>
      </c>
      <c r="M30" s="14">
        <f>'Расчет рациона'!V25</f>
        <v>0</v>
      </c>
      <c r="N30" s="14"/>
    </row>
    <row r="31" spans="1:14" ht="12.75">
      <c r="A31" s="30">
        <v>22</v>
      </c>
      <c r="B31" s="29"/>
      <c r="C31" s="30" t="str">
        <f>Раскладка!AB32</f>
        <v>Масло топленое</v>
      </c>
      <c r="D31" s="30">
        <f>Раскладка!AG32</f>
        <v>14</v>
      </c>
      <c r="E31" s="30">
        <f>Раскладка!AH32</f>
        <v>28</v>
      </c>
      <c r="F31" s="30">
        <f>Раскладка!AI32</f>
        <v>12</v>
      </c>
      <c r="G31" s="74">
        <f>Раскладка!AJ32</f>
        <v>336</v>
      </c>
      <c r="H31" s="14" t="str">
        <f>'Расчет рациона'!Q26</f>
        <v>г</v>
      </c>
      <c r="I31" s="77">
        <f>'Расчет рациона'!R26</f>
        <v>1000</v>
      </c>
      <c r="J31" s="78">
        <f>'Расчет рациона'!S26</f>
        <v>0.028</v>
      </c>
      <c r="K31" s="14">
        <f>'Расчет рациона'!T26</f>
        <v>1</v>
      </c>
      <c r="L31" s="14">
        <f>'Расчет рациона'!U26</f>
        <v>0</v>
      </c>
      <c r="M31" s="14">
        <f>'Расчет рациона'!V26</f>
        <v>0</v>
      </c>
      <c r="N31" s="14"/>
    </row>
    <row r="32" spans="1:14" ht="12.75">
      <c r="A32" s="30">
        <v>23</v>
      </c>
      <c r="B32" s="29"/>
      <c r="C32" s="30" t="str">
        <f>Раскладка!AB33</f>
        <v>Масло сублиме</v>
      </c>
      <c r="D32" s="30">
        <f>Раскладка!AG33</f>
        <v>10</v>
      </c>
      <c r="E32" s="30">
        <f>Раскладка!AH33</f>
        <v>20</v>
      </c>
      <c r="F32" s="30">
        <f>Раскладка!AI33</f>
        <v>1</v>
      </c>
      <c r="G32" s="74">
        <f>Раскладка!AJ33</f>
        <v>20</v>
      </c>
      <c r="H32" s="14" t="str">
        <f>'Расчет рациона'!Q27</f>
        <v>г</v>
      </c>
      <c r="I32" s="77">
        <f>'Расчет рациона'!R27</f>
        <v>20</v>
      </c>
      <c r="J32" s="78">
        <f>'Расчет рациона'!S27</f>
        <v>1</v>
      </c>
      <c r="K32" s="14">
        <f>'Расчет рациона'!T27</f>
        <v>1</v>
      </c>
      <c r="L32" s="14">
        <f>'Расчет рациона'!U27</f>
        <v>0</v>
      </c>
      <c r="M32" s="14">
        <f>'Расчет рациона'!V27</f>
        <v>0</v>
      </c>
      <c r="N32" s="14"/>
    </row>
    <row r="33" spans="1:14" ht="12.75">
      <c r="A33" s="30">
        <v>24</v>
      </c>
      <c r="B33" s="29"/>
      <c r="C33" s="30">
        <f>Раскладка!AB34</f>
        <v>0</v>
      </c>
      <c r="D33" s="30">
        <f>Раскладка!AG34</f>
        <v>0</v>
      </c>
      <c r="E33" s="30">
        <f>Раскладка!AH34</f>
        <v>0</v>
      </c>
      <c r="F33" s="30">
        <f>Раскладка!AI34</f>
        <v>0</v>
      </c>
      <c r="G33" s="74">
        <f>Раскладка!AJ34</f>
        <v>0</v>
      </c>
      <c r="H33" s="14" t="str">
        <f>'Расчет рациона'!Q28</f>
        <v>г</v>
      </c>
      <c r="I33" s="77">
        <f>'Расчет рациона'!R28</f>
        <v>1000</v>
      </c>
      <c r="J33" s="78">
        <f>'Расчет рациона'!S28</f>
        <v>0</v>
      </c>
      <c r="K33" s="14">
        <f>'Расчет рациона'!T28</f>
        <v>0</v>
      </c>
      <c r="L33" s="14">
        <f>'Расчет рациона'!U28</f>
        <v>0</v>
      </c>
      <c r="M33" s="14">
        <f>'Расчет рациона'!V28</f>
        <v>0</v>
      </c>
      <c r="N33" s="14"/>
    </row>
    <row r="34" spans="1:14" ht="12.75">
      <c r="A34" s="30">
        <v>25</v>
      </c>
      <c r="B34" s="29"/>
      <c r="C34" s="30" t="str">
        <f>Раскладка!AB35</f>
        <v>Молоко сухое</v>
      </c>
      <c r="D34" s="30">
        <f>Раскладка!AG35</f>
        <v>22</v>
      </c>
      <c r="E34" s="30">
        <f>Раскладка!AH35</f>
        <v>44</v>
      </c>
      <c r="F34" s="30">
        <f>Раскладка!AI35</f>
        <v>12</v>
      </c>
      <c r="G34" s="74">
        <f>Раскладка!AJ35</f>
        <v>528</v>
      </c>
      <c r="H34" s="14" t="str">
        <f>'Расчет рациона'!Q29</f>
        <v>г</v>
      </c>
      <c r="I34" s="77">
        <f>'Расчет рациона'!R29</f>
        <v>1000</v>
      </c>
      <c r="J34" s="78">
        <f>'Расчет рациона'!S29</f>
        <v>0.044</v>
      </c>
      <c r="K34" s="14">
        <f>'Расчет рациона'!T29</f>
        <v>1</v>
      </c>
      <c r="L34" s="14">
        <f>'Расчет рациона'!U29</f>
        <v>0</v>
      </c>
      <c r="M34" s="14">
        <f>'Расчет рациона'!V29</f>
        <v>0</v>
      </c>
      <c r="N34" s="14"/>
    </row>
    <row r="35" spans="1:14" ht="12.75">
      <c r="A35" s="30">
        <v>26</v>
      </c>
      <c r="B35" s="29"/>
      <c r="C35" s="30" t="str">
        <f>Раскладка!AB36</f>
        <v>Сметана сублиме</v>
      </c>
      <c r="D35" s="30">
        <f>Раскладка!AG36</f>
        <v>30</v>
      </c>
      <c r="E35" s="30">
        <f>Раскладка!AH36</f>
        <v>60</v>
      </c>
      <c r="F35" s="30">
        <f>Раскладка!AI36</f>
        <v>2</v>
      </c>
      <c r="G35" s="74">
        <f>Раскладка!AJ36</f>
        <v>120</v>
      </c>
      <c r="H35" s="14" t="str">
        <f>'Расчет рациона'!Q30</f>
        <v>г</v>
      </c>
      <c r="I35" s="77">
        <f>'Расчет рациона'!R30</f>
        <v>60</v>
      </c>
      <c r="J35" s="78">
        <f>'Расчет рациона'!S30</f>
        <v>1</v>
      </c>
      <c r="K35" s="14">
        <f>'Расчет рациона'!T30</f>
        <v>2</v>
      </c>
      <c r="L35" s="14">
        <f>'Расчет рациона'!U30</f>
        <v>0</v>
      </c>
      <c r="M35" s="14">
        <f>'Расчет рациона'!V30</f>
        <v>0</v>
      </c>
      <c r="N35" s="14"/>
    </row>
    <row r="36" spans="1:14" ht="12.75">
      <c r="A36" s="30">
        <v>27</v>
      </c>
      <c r="B36" s="29"/>
      <c r="C36" s="30">
        <f>Раскладка!AB37</f>
        <v>0</v>
      </c>
      <c r="D36" s="30">
        <f>Раскладка!AG37</f>
        <v>0</v>
      </c>
      <c r="E36" s="30">
        <f>Раскладка!AH37</f>
        <v>0</v>
      </c>
      <c r="F36" s="30">
        <f>Раскладка!AI37</f>
        <v>0</v>
      </c>
      <c r="G36" s="74">
        <f>Раскладка!AJ37</f>
        <v>0</v>
      </c>
      <c r="H36" s="14" t="str">
        <f>'Расчет рациона'!Q31</f>
        <v>г</v>
      </c>
      <c r="I36" s="77">
        <f>'Расчет рациона'!R31</f>
        <v>1000</v>
      </c>
      <c r="J36" s="78">
        <f>'Расчет рациона'!S31</f>
        <v>0</v>
      </c>
      <c r="K36" s="14">
        <f>'Расчет рациона'!T31</f>
        <v>0</v>
      </c>
      <c r="L36" s="14">
        <f>'Расчет рациона'!U31</f>
        <v>0</v>
      </c>
      <c r="M36" s="14">
        <f>'Расчет рациона'!V31</f>
        <v>0</v>
      </c>
      <c r="N36" s="14"/>
    </row>
    <row r="37" spans="1:14" ht="12.75">
      <c r="A37" s="30">
        <v>28</v>
      </c>
      <c r="B37" s="29"/>
      <c r="C37" s="30" t="str">
        <f>Раскладка!AB38</f>
        <v>Сухари белые</v>
      </c>
      <c r="D37" s="30">
        <f>Раскладка!AG38</f>
        <v>22</v>
      </c>
      <c r="E37" s="30">
        <f>Раскладка!AH38</f>
        <v>44</v>
      </c>
      <c r="F37" s="30">
        <f>Раскладка!AI38</f>
        <v>24</v>
      </c>
      <c r="G37" s="74">
        <f>Раскладка!AJ38</f>
        <v>1056</v>
      </c>
      <c r="H37" s="14" t="str">
        <f>'Расчет рациона'!Q32</f>
        <v>г</v>
      </c>
      <c r="I37" s="77">
        <f>'Расчет рациона'!R32</f>
        <v>1000</v>
      </c>
      <c r="J37" s="78">
        <f>'Расчет рациона'!S32</f>
        <v>0.044</v>
      </c>
      <c r="K37" s="14">
        <f>'Расчет рациона'!T32</f>
        <v>2</v>
      </c>
      <c r="L37" s="14">
        <f>'Расчет рациона'!U32</f>
        <v>0</v>
      </c>
      <c r="M37" s="14">
        <f>'Расчет рациона'!V32</f>
        <v>0</v>
      </c>
      <c r="N37" s="14"/>
    </row>
    <row r="38" spans="1:14" ht="12.75">
      <c r="A38" s="30">
        <v>29</v>
      </c>
      <c r="B38" s="29"/>
      <c r="C38" s="30" t="str">
        <f>Раскладка!AB39</f>
        <v>Хлебцы</v>
      </c>
      <c r="D38" s="30">
        <f>Раскладка!AG39</f>
        <v>12.5</v>
      </c>
      <c r="E38" s="30">
        <f>Раскладка!AH39</f>
        <v>25</v>
      </c>
      <c r="F38" s="30">
        <f>Раскладка!AI39</f>
        <v>6</v>
      </c>
      <c r="G38" s="74">
        <f>Раскладка!AJ39</f>
        <v>150</v>
      </c>
      <c r="H38" s="14" t="str">
        <f>'Расчет рациона'!Q33</f>
        <v>г</v>
      </c>
      <c r="I38" s="77">
        <f>'Расчет рациона'!R33</f>
        <v>1000</v>
      </c>
      <c r="J38" s="78">
        <f>'Расчет рациона'!S33</f>
        <v>0.025</v>
      </c>
      <c r="K38" s="14">
        <f>'Расчет рациона'!T33</f>
        <v>1</v>
      </c>
      <c r="L38" s="14">
        <f>'Расчет рациона'!U33</f>
        <v>0</v>
      </c>
      <c r="M38" s="14">
        <f>'Расчет рациона'!V33</f>
        <v>0</v>
      </c>
      <c r="N38" s="14"/>
    </row>
    <row r="39" spans="1:14" ht="12.75">
      <c r="A39" s="30">
        <v>30</v>
      </c>
      <c r="B39" s="29"/>
      <c r="C39" s="30" t="str">
        <f>Раскладка!AB40</f>
        <v>Галеты</v>
      </c>
      <c r="D39" s="30">
        <f>Раскладка!AG40</f>
        <v>8</v>
      </c>
      <c r="E39" s="30">
        <f>Раскладка!AH40</f>
        <v>16</v>
      </c>
      <c r="F39" s="30">
        <f>Раскладка!AI40</f>
        <v>12</v>
      </c>
      <c r="G39" s="74">
        <f>Раскладка!AJ40</f>
        <v>192</v>
      </c>
      <c r="H39" s="14" t="str">
        <f>'Расчет рациона'!Q34</f>
        <v>г</v>
      </c>
      <c r="I39" s="77">
        <f>'Расчет рациона'!R34</f>
        <v>1000</v>
      </c>
      <c r="J39" s="78">
        <f>'Расчет рациона'!S34</f>
        <v>0.016</v>
      </c>
      <c r="K39" s="14">
        <f>'Расчет рациона'!T34</f>
        <v>1</v>
      </c>
      <c r="L39" s="14">
        <f>'Расчет рациона'!U34</f>
        <v>0</v>
      </c>
      <c r="M39" s="14">
        <f>'Расчет рациона'!V34</f>
        <v>0</v>
      </c>
      <c r="N39" s="14"/>
    </row>
    <row r="40" spans="1:14" ht="12.75">
      <c r="A40" s="30">
        <v>31</v>
      </c>
      <c r="B40" s="29"/>
      <c r="C40" s="30" t="str">
        <f>Раскладка!AB41</f>
        <v>Сушки</v>
      </c>
      <c r="D40" s="30">
        <f>Раскладка!AG41</f>
        <v>8</v>
      </c>
      <c r="E40" s="30">
        <f>Раскладка!AH41</f>
        <v>16</v>
      </c>
      <c r="F40" s="30">
        <f>Раскладка!AI41</f>
        <v>12</v>
      </c>
      <c r="G40" s="74">
        <f>Раскладка!AJ41</f>
        <v>192</v>
      </c>
      <c r="H40" s="14" t="str">
        <f>'Расчет рациона'!Q35</f>
        <v>г</v>
      </c>
      <c r="I40" s="77">
        <f>'Расчет рациона'!R35</f>
        <v>1000</v>
      </c>
      <c r="J40" s="78">
        <f>'Расчет рациона'!S35</f>
        <v>0.016</v>
      </c>
      <c r="K40" s="14">
        <f>'Расчет рациона'!T35</f>
        <v>1</v>
      </c>
      <c r="L40" s="14">
        <f>'Расчет рациона'!U35</f>
        <v>0</v>
      </c>
      <c r="M40" s="14">
        <f>'Расчет рациона'!V35</f>
        <v>0</v>
      </c>
      <c r="N40" s="14"/>
    </row>
    <row r="41" spans="1:14" ht="12.75">
      <c r="A41" s="30">
        <v>32</v>
      </c>
      <c r="B41" s="29"/>
      <c r="C41" s="30" t="str">
        <f>Раскладка!AB42</f>
        <v>Мука</v>
      </c>
      <c r="D41" s="30">
        <f>Раскладка!AG42</f>
        <v>100</v>
      </c>
      <c r="E41" s="30">
        <f>Раскладка!AH42</f>
        <v>200</v>
      </c>
      <c r="F41" s="30">
        <f>Раскладка!AI42</f>
        <v>1</v>
      </c>
      <c r="G41" s="74">
        <f>Раскладка!AJ42</f>
        <v>200</v>
      </c>
      <c r="H41" s="14" t="str">
        <f>'Расчет рациона'!Q36</f>
        <v>г</v>
      </c>
      <c r="I41" s="77">
        <f>'Расчет рациона'!R36</f>
        <v>1000</v>
      </c>
      <c r="J41" s="78">
        <f>'Расчет рациона'!S36</f>
        <v>0.2</v>
      </c>
      <c r="K41" s="14">
        <f>'Расчет рациона'!T36</f>
        <v>1</v>
      </c>
      <c r="L41" s="14">
        <f>'Расчет рациона'!U36</f>
        <v>0</v>
      </c>
      <c r="M41" s="14">
        <f>'Расчет рациона'!V36</f>
        <v>0</v>
      </c>
      <c r="N41" s="14"/>
    </row>
    <row r="42" spans="1:14" ht="12.75">
      <c r="A42" s="30">
        <v>33</v>
      </c>
      <c r="B42" s="29"/>
      <c r="C42" s="30">
        <f>Раскладка!AB43</f>
        <v>0</v>
      </c>
      <c r="D42" s="30">
        <f>Раскладка!AG43</f>
        <v>0</v>
      </c>
      <c r="E42" s="30">
        <f>Раскладка!AH43</f>
        <v>0</v>
      </c>
      <c r="F42" s="30">
        <f>Раскладка!AI43</f>
        <v>0</v>
      </c>
      <c r="G42" s="74">
        <f>Раскладка!AJ43</f>
        <v>0</v>
      </c>
      <c r="H42" s="14" t="str">
        <f>'Расчет рациона'!Q37</f>
        <v>г</v>
      </c>
      <c r="I42" s="77">
        <f>'Расчет рациона'!R37</f>
        <v>1000</v>
      </c>
      <c r="J42" s="78">
        <f>'Расчет рациона'!S37</f>
        <v>0</v>
      </c>
      <c r="K42" s="14">
        <f>'Расчет рациона'!T37</f>
        <v>0</v>
      </c>
      <c r="L42" s="14">
        <f>'Расчет рациона'!U37</f>
        <v>0</v>
      </c>
      <c r="M42" s="14">
        <f>'Расчет рациона'!V37</f>
        <v>0</v>
      </c>
      <c r="N42" s="14"/>
    </row>
    <row r="43" spans="1:14" ht="12.75">
      <c r="A43" s="30">
        <v>34</v>
      </c>
      <c r="B43" s="29"/>
      <c r="C43" s="30">
        <f>Раскладка!AB44</f>
        <v>0</v>
      </c>
      <c r="D43" s="30">
        <f>Раскладка!AG44</f>
        <v>0</v>
      </c>
      <c r="E43" s="30">
        <f>Раскладка!AH44</f>
        <v>0</v>
      </c>
      <c r="F43" s="30">
        <f>Раскладка!AI44</f>
        <v>0</v>
      </c>
      <c r="G43" s="74">
        <f>Раскладка!AJ44</f>
        <v>0</v>
      </c>
      <c r="H43" s="14" t="str">
        <f>'Расчет рациона'!Q38</f>
        <v>г</v>
      </c>
      <c r="I43" s="77">
        <f>'Расчет рациона'!R38</f>
        <v>1000</v>
      </c>
      <c r="J43" s="78">
        <f>'Расчет рациона'!S38</f>
        <v>0</v>
      </c>
      <c r="K43" s="14">
        <f>'Расчет рациона'!T38</f>
        <v>0</v>
      </c>
      <c r="L43" s="14">
        <f>'Расчет рациона'!U38</f>
        <v>0</v>
      </c>
      <c r="M43" s="14">
        <f>'Расчет рациона'!V38</f>
        <v>0</v>
      </c>
      <c r="N43" s="14"/>
    </row>
    <row r="44" spans="1:14" ht="12.75">
      <c r="A44" s="30">
        <v>35</v>
      </c>
      <c r="B44" s="29"/>
      <c r="C44" s="30" t="str">
        <f>Раскладка!AB45</f>
        <v>Сахар</v>
      </c>
      <c r="D44" s="30">
        <f>Раскладка!AG45</f>
        <v>5.7</v>
      </c>
      <c r="E44" s="30">
        <f>Раскладка!AH45</f>
        <v>11.4</v>
      </c>
      <c r="F44" s="30">
        <f>Раскладка!AI45</f>
        <v>153</v>
      </c>
      <c r="G44" s="74">
        <f>Раскладка!AJ45</f>
        <v>1744.2</v>
      </c>
      <c r="H44" s="14" t="str">
        <f>'Расчет рациона'!Q39</f>
        <v>г</v>
      </c>
      <c r="I44" s="77">
        <f>'Расчет рациона'!R39</f>
        <v>1000</v>
      </c>
      <c r="J44" s="78">
        <f>'Расчет рациона'!S39</f>
        <v>0.0114</v>
      </c>
      <c r="K44" s="14">
        <f>'Расчет рациона'!T39</f>
        <v>2</v>
      </c>
      <c r="L44" s="14">
        <f>'Расчет рациона'!U39</f>
        <v>0</v>
      </c>
      <c r="M44" s="14">
        <f>'Расчет рациона'!V39</f>
        <v>0</v>
      </c>
      <c r="N44" s="14"/>
    </row>
    <row r="45" spans="1:14" ht="12.75">
      <c r="A45" s="30">
        <v>36</v>
      </c>
      <c r="B45" s="29"/>
      <c r="C45" s="30" t="str">
        <f>Раскладка!AB46</f>
        <v>Шоколад</v>
      </c>
      <c r="D45" s="30">
        <f>Раскладка!AG46</f>
        <v>7.5</v>
      </c>
      <c r="E45" s="30">
        <f>Раскладка!AH46</f>
        <v>15</v>
      </c>
      <c r="F45" s="30">
        <f>Раскладка!AI46</f>
        <v>12</v>
      </c>
      <c r="G45" s="74">
        <f>Раскладка!AJ46</f>
        <v>180</v>
      </c>
      <c r="H45" s="14" t="str">
        <f>'Расчет рациона'!Q40</f>
        <v>г</v>
      </c>
      <c r="I45" s="77">
        <f>'Расчет рациона'!R40</f>
        <v>1000</v>
      </c>
      <c r="J45" s="78">
        <f>'Расчет рациона'!S40</f>
        <v>0.015</v>
      </c>
      <c r="K45" s="14">
        <f>'Расчет рациона'!T40</f>
        <v>1</v>
      </c>
      <c r="L45" s="14">
        <f>'Расчет рациона'!U40</f>
        <v>0</v>
      </c>
      <c r="M45" s="14">
        <f>'Расчет рациона'!V40</f>
        <v>0</v>
      </c>
      <c r="N45" s="14"/>
    </row>
    <row r="46" spans="1:14" ht="12.75">
      <c r="A46" s="30">
        <v>37</v>
      </c>
      <c r="B46" s="29"/>
      <c r="C46" s="30" t="str">
        <f>Раскладка!AB47</f>
        <v>Конфеты</v>
      </c>
      <c r="D46" s="30">
        <f>Раскладка!AG47</f>
        <v>11</v>
      </c>
      <c r="E46" s="30">
        <f>Раскладка!AH47</f>
        <v>22</v>
      </c>
      <c r="F46" s="30">
        <f>Раскладка!AI47</f>
        <v>12</v>
      </c>
      <c r="G46" s="74">
        <f>Раскладка!AJ47</f>
        <v>264</v>
      </c>
      <c r="H46" s="14" t="str">
        <f>'Расчет рациона'!Q41</f>
        <v>г</v>
      </c>
      <c r="I46" s="77">
        <f>'Расчет рациона'!R41</f>
        <v>1000</v>
      </c>
      <c r="J46" s="78">
        <f>'Расчет рациона'!S41</f>
        <v>0.022</v>
      </c>
      <c r="K46" s="14">
        <f>'Расчет рациона'!T41</f>
        <v>1</v>
      </c>
      <c r="L46" s="14">
        <f>'Расчет рациона'!U41</f>
        <v>0</v>
      </c>
      <c r="M46" s="14">
        <f>'Расчет рациона'!V41</f>
        <v>0</v>
      </c>
      <c r="N46" s="14"/>
    </row>
    <row r="47" spans="1:14" ht="12.75">
      <c r="A47" s="30">
        <v>38</v>
      </c>
      <c r="B47" s="29"/>
      <c r="C47" s="30" t="str">
        <f>Раскладка!AB48</f>
        <v>Карамель</v>
      </c>
      <c r="D47" s="30">
        <f>Раскладка!AG48</f>
        <v>30</v>
      </c>
      <c r="E47" s="30">
        <f>Раскладка!AH48</f>
        <v>60</v>
      </c>
      <c r="F47" s="30">
        <f>Раскладка!AI48</f>
        <v>0</v>
      </c>
      <c r="G47" s="74">
        <f>Раскладка!AJ48</f>
        <v>0</v>
      </c>
      <c r="H47" s="14" t="str">
        <f>'Расчет рациона'!Q42</f>
        <v>г</v>
      </c>
      <c r="I47" s="77">
        <f>'Расчет рациона'!R42</f>
        <v>1000</v>
      </c>
      <c r="J47" s="78">
        <f>'Расчет рациона'!S42</f>
        <v>0.06</v>
      </c>
      <c r="K47" s="14">
        <f>'Расчет рациона'!T42</f>
        <v>0</v>
      </c>
      <c r="L47" s="14">
        <f>'Расчет рациона'!U42</f>
        <v>0</v>
      </c>
      <c r="M47" s="14">
        <f>'Расчет рациона'!V42</f>
        <v>0</v>
      </c>
      <c r="N47" s="14"/>
    </row>
    <row r="48" spans="1:14" ht="12.75">
      <c r="A48" s="30">
        <v>39</v>
      </c>
      <c r="B48" s="29"/>
      <c r="C48" s="30" t="str">
        <f>Раскладка!AB49</f>
        <v>Конфеты шоколадные</v>
      </c>
      <c r="D48" s="30">
        <f>Раскладка!AG49</f>
        <v>30</v>
      </c>
      <c r="E48" s="30">
        <f>Раскладка!AH49</f>
        <v>60</v>
      </c>
      <c r="F48" s="30">
        <f>Раскладка!AI49</f>
        <v>0</v>
      </c>
      <c r="G48" s="74">
        <f>Раскладка!AJ49</f>
        <v>0</v>
      </c>
      <c r="H48" s="14" t="str">
        <f>'Расчет рациона'!Q43</f>
        <v>г</v>
      </c>
      <c r="I48" s="77">
        <f>'Расчет рациона'!R43</f>
        <v>1000</v>
      </c>
      <c r="J48" s="78">
        <f>'Расчет рациона'!S43</f>
        <v>0.06</v>
      </c>
      <c r="K48" s="14">
        <f>'Расчет рациона'!T43</f>
        <v>0</v>
      </c>
      <c r="L48" s="14">
        <f>'Расчет рациона'!U43</f>
        <v>0</v>
      </c>
      <c r="M48" s="14">
        <f>'Расчет рациона'!V43</f>
        <v>0</v>
      </c>
      <c r="N48" s="14"/>
    </row>
    <row r="49" spans="1:14" ht="12.75">
      <c r="A49" s="30">
        <v>40</v>
      </c>
      <c r="B49" s="29"/>
      <c r="C49" s="30" t="str">
        <f>Раскладка!AB50</f>
        <v>Леденцы</v>
      </c>
      <c r="D49" s="30">
        <f>Раскладка!AG50</f>
        <v>30</v>
      </c>
      <c r="E49" s="30">
        <f>Раскладка!AH50</f>
        <v>60</v>
      </c>
      <c r="F49" s="30">
        <f>Раскладка!AI50</f>
        <v>0</v>
      </c>
      <c r="G49" s="74">
        <f>Раскладка!AJ50</f>
        <v>0</v>
      </c>
      <c r="H49" s="14" t="str">
        <f>'Расчет рациона'!Q44</f>
        <v>г</v>
      </c>
      <c r="I49" s="77">
        <f>'Расчет рациона'!R44</f>
        <v>1000</v>
      </c>
      <c r="J49" s="78">
        <f>'Расчет рациона'!S44</f>
        <v>0.06</v>
      </c>
      <c r="K49" s="14">
        <f>'Расчет рациона'!T44</f>
        <v>0</v>
      </c>
      <c r="L49" s="14">
        <f>'Расчет рациона'!U44</f>
        <v>0</v>
      </c>
      <c r="M49" s="14">
        <f>'Расчет рациона'!V44</f>
        <v>0</v>
      </c>
      <c r="N49" s="14"/>
    </row>
    <row r="50" spans="1:14" ht="12.75">
      <c r="A50" s="30">
        <v>41</v>
      </c>
      <c r="B50" s="29"/>
      <c r="C50" s="30" t="str">
        <f>Раскладка!AB51</f>
        <v>Халва</v>
      </c>
      <c r="D50" s="30">
        <f>Раскладка!AG51</f>
        <v>50</v>
      </c>
      <c r="E50" s="30">
        <f>Раскладка!AH51</f>
        <v>100</v>
      </c>
      <c r="F50" s="30">
        <f>Раскладка!AI51</f>
        <v>0</v>
      </c>
      <c r="G50" s="74">
        <f>Раскладка!AJ51</f>
        <v>0</v>
      </c>
      <c r="H50" s="14" t="str">
        <f>'Расчет рациона'!Q45</f>
        <v>г</v>
      </c>
      <c r="I50" s="77">
        <f>'Расчет рациона'!R45</f>
        <v>1000</v>
      </c>
      <c r="J50" s="78">
        <f>'Расчет рациона'!S45</f>
        <v>0.1</v>
      </c>
      <c r="K50" s="14">
        <f>'Расчет рациона'!T45</f>
        <v>0</v>
      </c>
      <c r="L50" s="14">
        <f>'Расчет рациона'!U45</f>
        <v>0</v>
      </c>
      <c r="M50" s="14">
        <f>'Расчет рациона'!V45</f>
        <v>0</v>
      </c>
      <c r="N50" s="14"/>
    </row>
    <row r="51" spans="1:14" ht="12.75">
      <c r="A51" s="30">
        <v>42</v>
      </c>
      <c r="B51" s="29"/>
      <c r="C51" s="30">
        <f>Раскладка!AB52</f>
        <v>0</v>
      </c>
      <c r="D51" s="30">
        <f>Раскладка!AG52</f>
        <v>0</v>
      </c>
      <c r="E51" s="30">
        <f>Раскладка!AH52</f>
        <v>0</v>
      </c>
      <c r="F51" s="30">
        <f>Раскладка!AI52</f>
        <v>0</v>
      </c>
      <c r="G51" s="74">
        <f>Раскладка!AJ52</f>
        <v>0</v>
      </c>
      <c r="H51" s="14" t="str">
        <f>'Расчет рациона'!Q46</f>
        <v>г</v>
      </c>
      <c r="I51" s="77">
        <f>'Расчет рациона'!R46</f>
        <v>1000</v>
      </c>
      <c r="J51" s="78">
        <f>'Расчет рациона'!S46</f>
        <v>0</v>
      </c>
      <c r="K51" s="14">
        <f>'Расчет рациона'!T46</f>
        <v>0</v>
      </c>
      <c r="L51" s="14">
        <f>'Расчет рациона'!U46</f>
        <v>0</v>
      </c>
      <c r="M51" s="14">
        <f>'Расчет рациона'!V46</f>
        <v>0</v>
      </c>
      <c r="N51" s="14"/>
    </row>
    <row r="52" spans="1:14" ht="12.75">
      <c r="A52" s="30">
        <v>43</v>
      </c>
      <c r="B52" s="29"/>
      <c r="C52" s="30">
        <f>Раскладка!AB53</f>
        <v>0</v>
      </c>
      <c r="D52" s="30">
        <f>Раскладка!AG53</f>
        <v>0</v>
      </c>
      <c r="E52" s="30">
        <f>Раскладка!AH53</f>
        <v>0</v>
      </c>
      <c r="F52" s="30">
        <f>Раскладка!AI53</f>
        <v>0</v>
      </c>
      <c r="G52" s="74">
        <f>Раскладка!AJ53</f>
        <v>0</v>
      </c>
      <c r="H52" s="14" t="str">
        <f>'Расчет рациона'!Q47</f>
        <v>г</v>
      </c>
      <c r="I52" s="77">
        <f>'Расчет рациона'!R47</f>
        <v>1000</v>
      </c>
      <c r="J52" s="78">
        <f>'Расчет рациона'!S47</f>
        <v>0</v>
      </c>
      <c r="K52" s="14">
        <f>'Расчет рациона'!T47</f>
        <v>0</v>
      </c>
      <c r="L52" s="14">
        <f>'Расчет рациона'!U47</f>
        <v>0</v>
      </c>
      <c r="M52" s="14">
        <f>'Расчет рациона'!V47</f>
        <v>0</v>
      </c>
      <c r="N52" s="14"/>
    </row>
    <row r="53" spans="1:14" ht="12.75">
      <c r="A53" s="30">
        <v>44</v>
      </c>
      <c r="B53" s="29"/>
      <c r="C53" s="30" t="str">
        <f>Раскладка!AB54</f>
        <v>Чеснок</v>
      </c>
      <c r="D53" s="30">
        <f>Раскладка!AG54</f>
        <v>2.5</v>
      </c>
      <c r="E53" s="30">
        <f>Раскладка!AH54</f>
        <v>5</v>
      </c>
      <c r="F53" s="30">
        <f>Раскладка!AI54</f>
        <v>12</v>
      </c>
      <c r="G53" s="74">
        <f>Раскладка!AJ54</f>
        <v>60</v>
      </c>
      <c r="H53" s="14" t="str">
        <f>'Расчет рациона'!Q48</f>
        <v>г</v>
      </c>
      <c r="I53" s="77">
        <f>'Расчет рациона'!R48</f>
        <v>1000</v>
      </c>
      <c r="J53" s="78">
        <f>'Расчет рациона'!S48</f>
        <v>0.005</v>
      </c>
      <c r="K53" s="14">
        <f>'Расчет рациона'!T48</f>
        <v>1</v>
      </c>
      <c r="L53" s="14">
        <f>'Расчет рациона'!U48</f>
        <v>0</v>
      </c>
      <c r="M53" s="14">
        <f>'Расчет рациона'!V48</f>
        <v>0</v>
      </c>
      <c r="N53" s="14"/>
    </row>
    <row r="54" spans="1:14" ht="12.75">
      <c r="A54" s="30">
        <v>45</v>
      </c>
      <c r="B54" s="29"/>
      <c r="C54" s="30" t="str">
        <f>Раскладка!AB55</f>
        <v>Лук свежий </v>
      </c>
      <c r="D54" s="30">
        <f>Раскладка!AG55</f>
        <v>0</v>
      </c>
      <c r="E54" s="30">
        <f>Раскладка!AH55</f>
        <v>0</v>
      </c>
      <c r="F54" s="30">
        <f>Раскладка!AI55</f>
        <v>6</v>
      </c>
      <c r="G54" s="74">
        <f>Раскладка!AJ55</f>
        <v>0</v>
      </c>
      <c r="H54" s="14" t="str">
        <f>'Расчет рациона'!Q49</f>
        <v>г</v>
      </c>
      <c r="I54" s="77">
        <f>'Расчет рациона'!R49</f>
        <v>1000</v>
      </c>
      <c r="J54" s="78">
        <f>'Расчет рациона'!S49</f>
        <v>0</v>
      </c>
      <c r="K54" s="14">
        <f>'Расчет рациона'!T49</f>
        <v>0</v>
      </c>
      <c r="L54" s="14">
        <f>'Расчет рациона'!U49</f>
        <v>0</v>
      </c>
      <c r="M54" s="14">
        <f>'Расчет рациона'!V49</f>
        <v>0</v>
      </c>
      <c r="N54" s="14"/>
    </row>
    <row r="55" spans="1:14" ht="12.75">
      <c r="A55" s="30">
        <v>46</v>
      </c>
      <c r="B55" s="29"/>
      <c r="C55" s="30" t="str">
        <f>Раскладка!AB56</f>
        <v>Лук сублим</v>
      </c>
      <c r="D55" s="30">
        <f>Раскладка!AG56</f>
        <v>2</v>
      </c>
      <c r="E55" s="30">
        <f>Раскладка!AH56</f>
        <v>4</v>
      </c>
      <c r="F55" s="30">
        <f>Раскладка!AI56</f>
        <v>12</v>
      </c>
      <c r="G55" s="74">
        <f>Раскладка!AJ56</f>
        <v>48</v>
      </c>
      <c r="H55" s="14" t="str">
        <f>'Расчет рациона'!Q50</f>
        <v>г</v>
      </c>
      <c r="I55" s="77">
        <f>'Расчет рациона'!R50</f>
        <v>50</v>
      </c>
      <c r="J55" s="78">
        <f>'Расчет рациона'!S50</f>
        <v>0.08</v>
      </c>
      <c r="K55" s="14">
        <f>'Расчет рациона'!T50</f>
        <v>1</v>
      </c>
      <c r="L55" s="14">
        <f>'Расчет рациона'!U50</f>
        <v>0</v>
      </c>
      <c r="M55" s="14">
        <f>'Расчет рациона'!V50</f>
        <v>0</v>
      </c>
      <c r="N55" s="14"/>
    </row>
    <row r="56" spans="1:14" ht="12.75">
      <c r="A56" s="30">
        <v>47</v>
      </c>
      <c r="B56" s="29"/>
      <c r="C56" s="30" t="str">
        <f>Раскладка!AB57</f>
        <v>Капуста сублим</v>
      </c>
      <c r="D56" s="30">
        <f>Раскладка!AG57</f>
        <v>12.5</v>
      </c>
      <c r="E56" s="30">
        <f>Раскладка!AH57</f>
        <v>25</v>
      </c>
      <c r="F56" s="30">
        <f>Раскладка!AI57</f>
        <v>2</v>
      </c>
      <c r="G56" s="74">
        <f>Раскладка!AJ57</f>
        <v>50</v>
      </c>
      <c r="H56" s="14" t="str">
        <f>'Расчет рациона'!Q51</f>
        <v>г</v>
      </c>
      <c r="I56" s="77">
        <f>'Расчет рациона'!R51</f>
        <v>50</v>
      </c>
      <c r="J56" s="78">
        <f>'Расчет рациона'!S51</f>
        <v>0.5</v>
      </c>
      <c r="K56" s="14">
        <f>'Расчет рациона'!T51</f>
        <v>1</v>
      </c>
      <c r="L56" s="14">
        <f>'Расчет рациона'!U51</f>
        <v>0</v>
      </c>
      <c r="M56" s="14">
        <f>'Расчет рациона'!V51</f>
        <v>0</v>
      </c>
      <c r="N56" s="14"/>
    </row>
    <row r="57" spans="1:14" ht="12.75">
      <c r="A57" s="30">
        <v>48</v>
      </c>
      <c r="B57" s="29"/>
      <c r="C57" s="30" t="str">
        <f>Раскладка!AB58</f>
        <v>Морковь сублим</v>
      </c>
      <c r="D57" s="30">
        <f>Раскладка!AG58</f>
        <v>12.5</v>
      </c>
      <c r="E57" s="30">
        <f>Раскладка!AH58</f>
        <v>25</v>
      </c>
      <c r="F57" s="30">
        <f>Раскладка!AI58</f>
        <v>2</v>
      </c>
      <c r="G57" s="74">
        <f>Раскладка!AJ58</f>
        <v>50</v>
      </c>
      <c r="H57" s="14" t="str">
        <f>'Расчет рациона'!Q52</f>
        <v>г</v>
      </c>
      <c r="I57" s="77">
        <f>'Расчет рациона'!R52</f>
        <v>50</v>
      </c>
      <c r="J57" s="78">
        <f>'Расчет рациона'!S52</f>
        <v>0.5</v>
      </c>
      <c r="K57" s="14">
        <f>'Расчет рациона'!T52</f>
        <v>1</v>
      </c>
      <c r="L57" s="14">
        <f>'Расчет рациона'!U52</f>
        <v>0</v>
      </c>
      <c r="M57" s="14">
        <f>'Расчет рациона'!V52</f>
        <v>0</v>
      </c>
      <c r="N57" s="14"/>
    </row>
    <row r="58" spans="1:14" ht="12.75">
      <c r="A58" s="30">
        <v>49</v>
      </c>
      <c r="B58" s="29"/>
      <c r="C58" s="30" t="str">
        <f>Раскладка!AB59</f>
        <v>Огурцы соленые субл</v>
      </c>
      <c r="D58" s="30">
        <f>Раскладка!AG59</f>
        <v>12.5</v>
      </c>
      <c r="E58" s="30">
        <f>Раскладка!AH59</f>
        <v>25</v>
      </c>
      <c r="F58" s="30">
        <f>Раскладка!AI59</f>
        <v>2</v>
      </c>
      <c r="G58" s="74">
        <f>Раскладка!AJ59</f>
        <v>50</v>
      </c>
      <c r="H58" s="14" t="str">
        <f>'Расчет рациона'!Q53</f>
        <v>г</v>
      </c>
      <c r="I58" s="77">
        <f>'Расчет рациона'!R53</f>
        <v>50</v>
      </c>
      <c r="J58" s="78">
        <f>'Расчет рациона'!S53</f>
        <v>0.5</v>
      </c>
      <c r="K58" s="14">
        <f>'Расчет рациона'!T53</f>
        <v>1</v>
      </c>
      <c r="L58" s="14">
        <f>'Расчет рациона'!U53</f>
        <v>0</v>
      </c>
      <c r="M58" s="14">
        <f>'Расчет рациона'!V53</f>
        <v>0</v>
      </c>
      <c r="N58" s="14"/>
    </row>
    <row r="59" spans="1:14" ht="12.75">
      <c r="A59" s="30">
        <v>50</v>
      </c>
      <c r="B59" s="29"/>
      <c r="C59" s="30" t="str">
        <f>Раскладка!AB60</f>
        <v>Яблоки сублим</v>
      </c>
      <c r="D59" s="30">
        <f>Раскладка!AG60</f>
        <v>12.5</v>
      </c>
      <c r="E59" s="30">
        <f>Раскладка!AH60</f>
        <v>25</v>
      </c>
      <c r="F59" s="30">
        <f>Раскладка!AI60</f>
        <v>2</v>
      </c>
      <c r="G59" s="74">
        <f>Раскладка!AJ60</f>
        <v>50</v>
      </c>
      <c r="H59" s="14" t="str">
        <f>'Расчет рациона'!Q54</f>
        <v>г</v>
      </c>
      <c r="I59" s="77">
        <f>'Расчет рациона'!R54</f>
        <v>50</v>
      </c>
      <c r="J59" s="78">
        <f>'Расчет рациона'!S54</f>
        <v>0.5</v>
      </c>
      <c r="K59" s="14">
        <f>'Расчет рациона'!T54</f>
        <v>1</v>
      </c>
      <c r="L59" s="14">
        <f>'Расчет рациона'!U54</f>
        <v>0</v>
      </c>
      <c r="M59" s="14">
        <f>'Расчет рациона'!V54</f>
        <v>0</v>
      </c>
      <c r="N59" s="14"/>
    </row>
    <row r="60" spans="1:14" ht="12.75">
      <c r="A60" s="30">
        <v>51</v>
      </c>
      <c r="B60" s="29"/>
      <c r="C60" s="30">
        <f>Раскладка!AB61</f>
        <v>0</v>
      </c>
      <c r="D60" s="30">
        <f>Раскладка!AG61</f>
        <v>0</v>
      </c>
      <c r="E60" s="30">
        <f>Раскладка!AH61</f>
        <v>0</v>
      </c>
      <c r="F60" s="30">
        <f>Раскладка!AI61</f>
        <v>0</v>
      </c>
      <c r="G60" s="74">
        <f>Раскладка!AJ61</f>
        <v>0</v>
      </c>
      <c r="H60" s="14" t="str">
        <f>'Расчет рациона'!Q55</f>
        <v>г</v>
      </c>
      <c r="I60" s="77">
        <f>'Расчет рациона'!R55</f>
        <v>1000</v>
      </c>
      <c r="J60" s="78">
        <f>'Расчет рациона'!S55</f>
        <v>0</v>
      </c>
      <c r="K60" s="14">
        <f>'Расчет рациона'!T55</f>
        <v>0</v>
      </c>
      <c r="L60" s="14">
        <f>'Расчет рациона'!U55</f>
        <v>0</v>
      </c>
      <c r="M60" s="14">
        <f>'Расчет рациона'!V55</f>
        <v>0</v>
      </c>
      <c r="N60" s="14"/>
    </row>
    <row r="61" spans="1:14" ht="12.75">
      <c r="A61" s="30">
        <v>52</v>
      </c>
      <c r="B61" s="29"/>
      <c r="C61" s="30" t="str">
        <f>Раскладка!AB62</f>
        <v>Инжир</v>
      </c>
      <c r="D61" s="30">
        <f>Раскладка!AG62</f>
        <v>2.75</v>
      </c>
      <c r="E61" s="30">
        <f>Раскладка!AH62</f>
        <v>5.5</v>
      </c>
      <c r="F61" s="30">
        <f>Раскладка!AI62</f>
        <v>12</v>
      </c>
      <c r="G61" s="74">
        <f>Раскладка!AJ62</f>
        <v>66</v>
      </c>
      <c r="H61" s="14" t="str">
        <f>'Расчет рациона'!Q56</f>
        <v>г</v>
      </c>
      <c r="I61" s="77">
        <f>'Расчет рациона'!R56</f>
        <v>1000</v>
      </c>
      <c r="J61" s="78">
        <f>'Расчет рациона'!S56</f>
        <v>0.0055</v>
      </c>
      <c r="K61" s="14">
        <f>'Расчет рациона'!T56</f>
        <v>1</v>
      </c>
      <c r="L61" s="14">
        <f>'Расчет рациона'!U56</f>
        <v>0</v>
      </c>
      <c r="M61" s="14">
        <f>'Расчет рациона'!V56</f>
        <v>0</v>
      </c>
      <c r="N61" s="14"/>
    </row>
    <row r="62" spans="1:14" ht="12.75">
      <c r="A62" s="30">
        <v>53</v>
      </c>
      <c r="B62" s="29"/>
      <c r="C62" s="30" t="str">
        <f>Раскладка!AB63</f>
        <v>Курага</v>
      </c>
      <c r="D62" s="30">
        <f>Раскладка!AG63</f>
        <v>13</v>
      </c>
      <c r="E62" s="30">
        <f>Раскладка!AH63</f>
        <v>26</v>
      </c>
      <c r="F62" s="30">
        <f>Раскладка!AI63</f>
        <v>12</v>
      </c>
      <c r="G62" s="74">
        <f>Раскладка!AJ63</f>
        <v>312</v>
      </c>
      <c r="H62" s="14" t="str">
        <f>'Расчет рациона'!Q57</f>
        <v>г</v>
      </c>
      <c r="I62" s="77">
        <f>'Расчет рациона'!R57</f>
        <v>1000</v>
      </c>
      <c r="J62" s="78">
        <f>'Расчет рациона'!S57</f>
        <v>0.026</v>
      </c>
      <c r="K62" s="14">
        <f>'Расчет рациона'!T57</f>
        <v>1</v>
      </c>
      <c r="L62" s="14">
        <f>'Расчет рациона'!U57</f>
        <v>0</v>
      </c>
      <c r="M62" s="14">
        <f>'Расчет рациона'!V57</f>
        <v>0</v>
      </c>
      <c r="N62" s="14"/>
    </row>
    <row r="63" spans="1:14" ht="12.75">
      <c r="A63" s="30">
        <v>54</v>
      </c>
      <c r="B63" s="29"/>
      <c r="C63" s="30" t="str">
        <f>Раскладка!AB64</f>
        <v>Изюм</v>
      </c>
      <c r="D63" s="30">
        <f>Раскладка!AG64</f>
        <v>10</v>
      </c>
      <c r="E63" s="30">
        <f>Раскладка!AH64</f>
        <v>20</v>
      </c>
      <c r="F63" s="30">
        <f>Раскладка!AI64</f>
        <v>12</v>
      </c>
      <c r="G63" s="74">
        <f>Раскладка!AJ64</f>
        <v>240</v>
      </c>
      <c r="H63" s="14" t="str">
        <f>'Расчет рациона'!Q58</f>
        <v>г</v>
      </c>
      <c r="I63" s="77">
        <f>'Расчет рациона'!R58</f>
        <v>1000</v>
      </c>
      <c r="J63" s="78">
        <f>'Расчет рациона'!S58</f>
        <v>0.02</v>
      </c>
      <c r="K63" s="14">
        <f>'Расчет рациона'!T58</f>
        <v>1</v>
      </c>
      <c r="L63" s="14">
        <f>'Расчет рациона'!U58</f>
        <v>0</v>
      </c>
      <c r="M63" s="14">
        <f>'Расчет рациона'!V58</f>
        <v>0</v>
      </c>
      <c r="N63" s="14"/>
    </row>
    <row r="64" spans="1:14" ht="12.75">
      <c r="A64" s="30">
        <v>55</v>
      </c>
      <c r="B64" s="29"/>
      <c r="C64" s="30" t="str">
        <f>Раскладка!AB65</f>
        <v>Бананы сушеные</v>
      </c>
      <c r="D64" s="30">
        <f>Раскладка!AG65</f>
        <v>50</v>
      </c>
      <c r="E64" s="30">
        <f>Раскладка!AH65</f>
        <v>100</v>
      </c>
      <c r="F64" s="30">
        <f>Раскладка!AI65</f>
        <v>0</v>
      </c>
      <c r="G64" s="74">
        <f>Раскладка!AJ65</f>
        <v>0</v>
      </c>
      <c r="H64" s="14" t="str">
        <f>'Расчет рациона'!Q59</f>
        <v>г</v>
      </c>
      <c r="I64" s="77">
        <f>'Расчет рациона'!R59</f>
        <v>1000</v>
      </c>
      <c r="J64" s="78">
        <f>'Расчет рациона'!S59</f>
        <v>0.1</v>
      </c>
      <c r="K64" s="14">
        <f>'Расчет рациона'!T59</f>
        <v>0</v>
      </c>
      <c r="L64" s="14">
        <f>'Расчет рациона'!U59</f>
        <v>0</v>
      </c>
      <c r="M64" s="14">
        <f>'Расчет рациона'!V59</f>
        <v>0</v>
      </c>
      <c r="N64" s="14"/>
    </row>
    <row r="65" spans="1:14" ht="12.75">
      <c r="A65" s="30">
        <v>56</v>
      </c>
      <c r="B65" s="29"/>
      <c r="C65" s="30" t="str">
        <f>Раскладка!AB66</f>
        <v>Финики</v>
      </c>
      <c r="D65" s="30">
        <f>Раскладка!AG66</f>
        <v>50</v>
      </c>
      <c r="E65" s="30">
        <f>Раскладка!AH66</f>
        <v>100</v>
      </c>
      <c r="F65" s="30">
        <f>Раскладка!AI66</f>
        <v>0</v>
      </c>
      <c r="G65" s="74">
        <f>Раскладка!AJ66</f>
        <v>0</v>
      </c>
      <c r="H65" s="14" t="str">
        <f>'Расчет рациона'!Q60</f>
        <v>г</v>
      </c>
      <c r="I65" s="77">
        <f>'Расчет рациона'!R60</f>
        <v>1000</v>
      </c>
      <c r="J65" s="78">
        <f>'Расчет рациона'!S60</f>
        <v>0.1</v>
      </c>
      <c r="K65" s="14">
        <f>'Расчет рациона'!T60</f>
        <v>0</v>
      </c>
      <c r="L65" s="14">
        <f>'Расчет рациона'!U60</f>
        <v>0</v>
      </c>
      <c r="M65" s="14">
        <f>'Расчет рациона'!V60</f>
        <v>0</v>
      </c>
      <c r="N65" s="14"/>
    </row>
    <row r="66" spans="1:14" ht="12.75">
      <c r="A66" s="30">
        <v>57</v>
      </c>
      <c r="B66" s="29"/>
      <c r="C66" s="30">
        <f>Раскладка!AB67</f>
        <v>0</v>
      </c>
      <c r="D66" s="30">
        <f>Раскладка!AG67</f>
        <v>0</v>
      </c>
      <c r="E66" s="30">
        <f>Раскладка!AH67</f>
        <v>0</v>
      </c>
      <c r="F66" s="30">
        <f>Раскладка!AI67</f>
        <v>0</v>
      </c>
      <c r="G66" s="74">
        <f>Раскладка!AJ67</f>
        <v>0</v>
      </c>
      <c r="H66" s="14" t="str">
        <f>'Расчет рациона'!Q61</f>
        <v>г</v>
      </c>
      <c r="I66" s="77">
        <f>'Расчет рациона'!R61</f>
        <v>1000</v>
      </c>
      <c r="J66" s="78">
        <f>'Расчет рациона'!S61</f>
        <v>0</v>
      </c>
      <c r="K66" s="14">
        <f>'Расчет рациона'!T61</f>
        <v>0</v>
      </c>
      <c r="L66" s="14">
        <f>'Расчет рациона'!U61</f>
        <v>0</v>
      </c>
      <c r="M66" s="14">
        <f>'Расчет рациона'!V61</f>
        <v>0</v>
      </c>
      <c r="N66" s="14"/>
    </row>
    <row r="67" spans="1:14" ht="12.75">
      <c r="A67" s="30">
        <v>58</v>
      </c>
      <c r="B67" s="29"/>
      <c r="C67" s="30" t="str">
        <f>Раскладка!AB68</f>
        <v>Имбирь засахаренный</v>
      </c>
      <c r="D67" s="30">
        <f>Раскладка!AG68</f>
        <v>42</v>
      </c>
      <c r="E67" s="30">
        <f>Раскладка!AH68</f>
        <v>84</v>
      </c>
      <c r="F67" s="30">
        <f>Раскладка!AI68</f>
        <v>1</v>
      </c>
      <c r="G67" s="74">
        <f>Раскладка!AJ68</f>
        <v>84</v>
      </c>
      <c r="H67" s="14" t="str">
        <f>'Расчет рациона'!Q62</f>
        <v>г</v>
      </c>
      <c r="I67" s="77">
        <f>'Расчет рациона'!R62</f>
        <v>1000</v>
      </c>
      <c r="J67" s="78">
        <f>'Расчет рациона'!S62</f>
        <v>0.084</v>
      </c>
      <c r="K67" s="14">
        <f>'Расчет рациона'!T62</f>
        <v>1</v>
      </c>
      <c r="L67" s="14">
        <f>'Расчет рациона'!U62</f>
        <v>0</v>
      </c>
      <c r="M67" s="14">
        <f>'Расчет рациона'!V62</f>
        <v>0</v>
      </c>
      <c r="N67" s="14"/>
    </row>
    <row r="68" spans="1:14" ht="12.75">
      <c r="A68" s="30">
        <v>59</v>
      </c>
      <c r="B68" s="29"/>
      <c r="C68" s="30" t="str">
        <f>Раскладка!AB69</f>
        <v>Орехи грецкие</v>
      </c>
      <c r="D68" s="30">
        <f>Раскладка!AG69</f>
        <v>5</v>
      </c>
      <c r="E68" s="30">
        <f>Раскладка!AH69</f>
        <v>10</v>
      </c>
      <c r="F68" s="30">
        <f>Раскладка!AI69</f>
        <v>12</v>
      </c>
      <c r="G68" s="74">
        <f>Раскладка!AJ69</f>
        <v>120</v>
      </c>
      <c r="H68" s="14" t="str">
        <f>'Расчет рациона'!Q63</f>
        <v>г</v>
      </c>
      <c r="I68" s="77">
        <f>'Расчет рациона'!R63</f>
        <v>1000</v>
      </c>
      <c r="J68" s="78">
        <f>'Расчет рациона'!S63</f>
        <v>0.01</v>
      </c>
      <c r="K68" s="14">
        <f>'Расчет рациона'!T63</f>
        <v>1</v>
      </c>
      <c r="L68" s="14">
        <f>'Расчет рациона'!U63</f>
        <v>0</v>
      </c>
      <c r="M68" s="14">
        <f>'Расчет рациона'!V63</f>
        <v>0</v>
      </c>
      <c r="N68" s="14"/>
    </row>
    <row r="69" spans="1:14" ht="12.75">
      <c r="A69" s="30">
        <v>60</v>
      </c>
      <c r="B69" s="29"/>
      <c r="C69" s="30" t="str">
        <f>Раскладка!AB70</f>
        <v>Орехи фундук</v>
      </c>
      <c r="D69" s="30">
        <f>Раскладка!AG70</f>
        <v>5</v>
      </c>
      <c r="E69" s="30">
        <f>Раскладка!AH70</f>
        <v>10</v>
      </c>
      <c r="F69" s="30">
        <f>Раскладка!AI70</f>
        <v>12</v>
      </c>
      <c r="G69" s="74">
        <f>Раскладка!AJ70</f>
        <v>120</v>
      </c>
      <c r="H69" s="14" t="str">
        <f>'Расчет рациона'!Q64</f>
        <v>г</v>
      </c>
      <c r="I69" s="77">
        <f>'Расчет рациона'!R64</f>
        <v>1000</v>
      </c>
      <c r="J69" s="78">
        <f>'Расчет рациона'!S64</f>
        <v>0.01</v>
      </c>
      <c r="K69" s="14">
        <f>'Расчет рациона'!T64</f>
        <v>1</v>
      </c>
      <c r="L69" s="14">
        <f>'Расчет рациона'!U64</f>
        <v>0</v>
      </c>
      <c r="M69" s="14">
        <f>'Расчет рациона'!V64</f>
        <v>0</v>
      </c>
      <c r="N69" s="14"/>
    </row>
    <row r="70" spans="1:14" ht="12.75">
      <c r="A70" s="30">
        <v>61</v>
      </c>
      <c r="B70" s="29"/>
      <c r="C70" s="30" t="str">
        <f>Раскладка!AB71</f>
        <v>Кедровый жмых</v>
      </c>
      <c r="D70" s="30">
        <f>Раскладка!AG71</f>
        <v>5</v>
      </c>
      <c r="E70" s="30">
        <f>Раскладка!AH71</f>
        <v>10</v>
      </c>
      <c r="F70" s="30">
        <f>Раскладка!AI71</f>
        <v>12</v>
      </c>
      <c r="G70" s="74">
        <f>Раскладка!AJ71</f>
        <v>120</v>
      </c>
      <c r="H70" s="14" t="str">
        <f>'Расчет рациона'!Q65</f>
        <v>г</v>
      </c>
      <c r="I70" s="77">
        <f>'Расчет рациона'!R65</f>
        <v>1000</v>
      </c>
      <c r="J70" s="78">
        <f>'Расчет рациона'!S65</f>
        <v>0.01</v>
      </c>
      <c r="K70" s="14">
        <f>'Расчет рациона'!T65</f>
        <v>1</v>
      </c>
      <c r="L70" s="14">
        <f>'Расчет рациона'!U65</f>
        <v>0</v>
      </c>
      <c r="M70" s="14">
        <f>'Расчет рациона'!V65</f>
        <v>0</v>
      </c>
      <c r="N70" s="14"/>
    </row>
    <row r="71" spans="1:14" ht="12.75">
      <c r="A71" s="30">
        <v>62</v>
      </c>
      <c r="B71" s="29"/>
      <c r="C71" s="30">
        <f>Раскладка!AB72</f>
        <v>0</v>
      </c>
      <c r="D71" s="30">
        <f>Раскладка!AG72</f>
        <v>0</v>
      </c>
      <c r="E71" s="30">
        <f>Раскладка!AH72</f>
        <v>0</v>
      </c>
      <c r="F71" s="30">
        <f>Раскладка!AI72</f>
        <v>0</v>
      </c>
      <c r="G71" s="74">
        <f>Раскладка!AJ72</f>
        <v>0</v>
      </c>
      <c r="H71" s="14" t="str">
        <f>'Расчет рациона'!Q66</f>
        <v>г</v>
      </c>
      <c r="I71" s="77">
        <f>'Расчет рациона'!R66</f>
        <v>1000</v>
      </c>
      <c r="J71" s="78">
        <f>'Расчет рациона'!S66</f>
        <v>0</v>
      </c>
      <c r="K71" s="14">
        <f>'Расчет рациона'!T66</f>
        <v>0</v>
      </c>
      <c r="L71" s="14">
        <f>'Расчет рациона'!U66</f>
        <v>0</v>
      </c>
      <c r="M71" s="14">
        <f>'Расчет рациона'!V66</f>
        <v>0</v>
      </c>
      <c r="N71" s="14"/>
    </row>
    <row r="72" spans="1:14" ht="12.75">
      <c r="A72" s="30">
        <v>63</v>
      </c>
      <c r="B72" s="29"/>
      <c r="C72" s="30" t="str">
        <f>Раскладка!AB73</f>
        <v>Кофе</v>
      </c>
      <c r="D72" s="30">
        <f>Раскладка!AG73</f>
        <v>2</v>
      </c>
      <c r="E72" s="30">
        <f>Раскладка!AH73</f>
        <v>4</v>
      </c>
      <c r="F72" s="30">
        <f>Раскладка!AI73</f>
        <v>12</v>
      </c>
      <c r="G72" s="74">
        <f>Раскладка!AJ73</f>
        <v>48</v>
      </c>
      <c r="H72" s="14" t="str">
        <f>'Расчет рациона'!Q67</f>
        <v>г</v>
      </c>
      <c r="I72" s="77">
        <f>'Расчет рациона'!R67</f>
        <v>1000</v>
      </c>
      <c r="J72" s="78">
        <f>'Расчет рациона'!S67</f>
        <v>0.004</v>
      </c>
      <c r="K72" s="14">
        <f>'Расчет рациона'!T67</f>
        <v>1</v>
      </c>
      <c r="L72" s="14">
        <f>'Расчет рациона'!U67</f>
        <v>0</v>
      </c>
      <c r="M72" s="14">
        <f>'Расчет рациона'!V67</f>
        <v>0</v>
      </c>
      <c r="N72" s="14"/>
    </row>
    <row r="73" spans="1:14" ht="12.75">
      <c r="A73" s="30">
        <v>64</v>
      </c>
      <c r="B73" s="29"/>
      <c r="C73" s="30" t="str">
        <f>Раскладка!AB74</f>
        <v>Какао</v>
      </c>
      <c r="D73" s="30">
        <f>Раскладка!AG74</f>
        <v>8.5</v>
      </c>
      <c r="E73" s="30">
        <f>Раскладка!AH74</f>
        <v>17</v>
      </c>
      <c r="F73" s="30">
        <f>Раскладка!AI74</f>
        <v>12</v>
      </c>
      <c r="G73" s="74">
        <f>Раскладка!AJ74</f>
        <v>204</v>
      </c>
      <c r="H73" s="14" t="str">
        <f>'Расчет рациона'!Q68</f>
        <v>г</v>
      </c>
      <c r="I73" s="77">
        <f>'Расчет рациона'!R68</f>
        <v>250</v>
      </c>
      <c r="J73" s="78">
        <f>'Расчет рациона'!S68</f>
        <v>0.068</v>
      </c>
      <c r="K73" s="14">
        <f>'Расчет рациона'!T68</f>
        <v>1</v>
      </c>
      <c r="L73" s="14">
        <f>'Расчет рациона'!U68</f>
        <v>0</v>
      </c>
      <c r="M73" s="14">
        <f>'Расчет рациона'!V68</f>
        <v>0</v>
      </c>
      <c r="N73" s="14"/>
    </row>
    <row r="74" spans="1:14" ht="12.75">
      <c r="A74" s="30">
        <v>65</v>
      </c>
      <c r="B74" s="29"/>
      <c r="C74" s="30" t="str">
        <f>Раскладка!AB75</f>
        <v>Чай</v>
      </c>
      <c r="D74" s="30">
        <f>Раскладка!AG75</f>
        <v>2</v>
      </c>
      <c r="E74" s="30">
        <f>Раскладка!AH75</f>
        <v>4</v>
      </c>
      <c r="F74" s="30">
        <f>Раскладка!AI75</f>
        <v>81</v>
      </c>
      <c r="G74" s="74">
        <f>Раскладка!AJ75</f>
        <v>324</v>
      </c>
      <c r="H74" s="14" t="str">
        <f>'Расчет рациона'!Q69</f>
        <v>г</v>
      </c>
      <c r="I74" s="77">
        <f>'Расчет рациона'!R69</f>
        <v>1000</v>
      </c>
      <c r="J74" s="78">
        <f>'Расчет рациона'!S69</f>
        <v>0.004</v>
      </c>
      <c r="K74" s="14">
        <f>'Расчет рациона'!T69</f>
        <v>1</v>
      </c>
      <c r="L74" s="14">
        <f>'Расчет рациона'!U69</f>
        <v>0</v>
      </c>
      <c r="M74" s="14">
        <f>'Расчет рациона'!V69</f>
        <v>0</v>
      </c>
      <c r="N74" s="14"/>
    </row>
    <row r="75" spans="1:14" ht="12.75">
      <c r="A75" s="30">
        <v>66</v>
      </c>
      <c r="B75" s="29"/>
      <c r="C75" s="30">
        <f>Раскладка!AB76</f>
        <v>0</v>
      </c>
      <c r="D75" s="30">
        <f>Раскладка!AG76</f>
        <v>0</v>
      </c>
      <c r="E75" s="30">
        <f>Раскладка!AH76</f>
        <v>0</v>
      </c>
      <c r="F75" s="30">
        <f>Раскладка!AI76</f>
        <v>0</v>
      </c>
      <c r="G75" s="74">
        <f>Раскладка!AJ76</f>
        <v>0</v>
      </c>
      <c r="H75" s="14" t="str">
        <f>'Расчет рациона'!Q70</f>
        <v>г</v>
      </c>
      <c r="I75" s="77">
        <f>'Расчет рациона'!R70</f>
        <v>1000</v>
      </c>
      <c r="J75" s="78">
        <f>'Расчет рациона'!S70</f>
        <v>0</v>
      </c>
      <c r="K75" s="14">
        <f>'Расчет рациона'!T70</f>
        <v>0</v>
      </c>
      <c r="L75" s="14">
        <f>'Расчет рациона'!U70</f>
        <v>0</v>
      </c>
      <c r="M75" s="14">
        <f>'Расчет рациона'!V70</f>
        <v>0</v>
      </c>
      <c r="N75" s="14"/>
    </row>
    <row r="76" spans="1:14" ht="12.75">
      <c r="A76" s="30">
        <v>67</v>
      </c>
      <c r="B76" s="29"/>
      <c r="C76" s="30" t="str">
        <f>Раскладка!AB77</f>
        <v>Соль</v>
      </c>
      <c r="D76" s="30">
        <f>Раскладка!AG77</f>
        <v>50</v>
      </c>
      <c r="E76" s="30">
        <f>Раскладка!AH77</f>
        <v>100</v>
      </c>
      <c r="F76" s="30">
        <f>Раскладка!AI77</f>
        <v>1</v>
      </c>
      <c r="G76" s="74">
        <f>Раскладка!AJ77</f>
        <v>100</v>
      </c>
      <c r="H76" s="14" t="str">
        <f>'Расчет рациона'!Q71</f>
        <v>г</v>
      </c>
      <c r="I76" s="77">
        <f>'Расчет рациона'!R71</f>
        <v>1000</v>
      </c>
      <c r="J76" s="78">
        <f>'Расчет рациона'!S71</f>
        <v>0.1</v>
      </c>
      <c r="K76" s="14">
        <f>'Расчет рациона'!T71</f>
        <v>1</v>
      </c>
      <c r="L76" s="14">
        <f>'Расчет рациона'!U71</f>
        <v>0</v>
      </c>
      <c r="M76" s="14">
        <f>'Расчет рациона'!V71</f>
        <v>0</v>
      </c>
      <c r="N76" s="14"/>
    </row>
    <row r="77" spans="1:14" ht="12.75">
      <c r="A77" s="30">
        <v>68</v>
      </c>
      <c r="B77" s="29"/>
      <c r="C77" s="30" t="str">
        <f>Раскладка!AB78</f>
        <v>Томат паста сублим</v>
      </c>
      <c r="D77" s="30">
        <f>Раскладка!AG78</f>
        <v>7.5</v>
      </c>
      <c r="E77" s="30">
        <f>Раскладка!AH78</f>
        <v>15</v>
      </c>
      <c r="F77" s="30">
        <f>Раскладка!AI78</f>
        <v>2</v>
      </c>
      <c r="G77" s="74">
        <f>Раскладка!AJ78</f>
        <v>30</v>
      </c>
      <c r="H77" s="14" t="str">
        <f>'Расчет рациона'!Q72</f>
        <v>г</v>
      </c>
      <c r="I77" s="77">
        <f>'Расчет рациона'!R72</f>
        <v>30</v>
      </c>
      <c r="J77" s="78">
        <f>'Расчет рациона'!S72</f>
        <v>0.5</v>
      </c>
      <c r="K77" s="14">
        <f>'Расчет рациона'!T72</f>
        <v>1</v>
      </c>
      <c r="L77" s="14">
        <f>'Расчет рациона'!U72</f>
        <v>0</v>
      </c>
      <c r="M77" s="14">
        <f>'Расчет рациона'!V72</f>
        <v>0</v>
      </c>
      <c r="N77" s="14"/>
    </row>
    <row r="78" spans="1:14" ht="12.75">
      <c r="A78" s="30">
        <v>69</v>
      </c>
      <c r="B78" s="29"/>
      <c r="C78" s="30" t="str">
        <f>Раскладка!AB79</f>
        <v>Кетчуп</v>
      </c>
      <c r="D78" s="30">
        <f>Раскладка!AG79</f>
        <v>5</v>
      </c>
      <c r="E78" s="30">
        <f>Раскладка!AH79</f>
        <v>10</v>
      </c>
      <c r="F78" s="30">
        <f>Раскладка!AI79</f>
        <v>4</v>
      </c>
      <c r="G78" s="74">
        <f>Раскладка!AJ79</f>
        <v>40</v>
      </c>
      <c r="H78" s="14" t="str">
        <f>'Расчет рациона'!Q73</f>
        <v>г</v>
      </c>
      <c r="I78" s="77">
        <f>'Расчет рациона'!R73</f>
        <v>1000</v>
      </c>
      <c r="J78" s="78">
        <f>'Расчет рациона'!S73</f>
        <v>0.01</v>
      </c>
      <c r="K78" s="14">
        <f>'Расчет рациона'!T73</f>
        <v>1</v>
      </c>
      <c r="L78" s="14">
        <f>'Расчет рациона'!U73</f>
        <v>0</v>
      </c>
      <c r="M78" s="14">
        <f>'Расчет рациона'!V73</f>
        <v>0</v>
      </c>
      <c r="N78" s="14"/>
    </row>
    <row r="79" spans="1:14" ht="12.75">
      <c r="A79" s="30">
        <v>70</v>
      </c>
      <c r="B79" s="29"/>
      <c r="C79" s="30">
        <f>Раскладка!AB80</f>
        <v>0</v>
      </c>
      <c r="D79" s="30">
        <f>Раскладка!AG80</f>
        <v>0</v>
      </c>
      <c r="E79" s="30">
        <f>Раскладка!AH80</f>
        <v>0</v>
      </c>
      <c r="F79" s="30">
        <f>Раскладка!AI80</f>
        <v>0</v>
      </c>
      <c r="G79" s="74">
        <f>Раскладка!AJ80</f>
        <v>0</v>
      </c>
      <c r="H79" s="14" t="str">
        <f>'Расчет рациона'!Q74</f>
        <v>кг</v>
      </c>
      <c r="I79" s="77">
        <f>'Расчет рациона'!R74</f>
        <v>1000</v>
      </c>
      <c r="J79" s="78">
        <f>'Расчет рациона'!S74</f>
        <v>0</v>
      </c>
      <c r="K79" s="14">
        <f>'Расчет рациона'!T74</f>
        <v>0</v>
      </c>
      <c r="L79" s="14">
        <f>'Расчет рациона'!U74</f>
        <v>0</v>
      </c>
      <c r="M79" s="14">
        <f>'Расчет рациона'!V74</f>
        <v>0</v>
      </c>
      <c r="N79" s="14"/>
    </row>
    <row r="80" spans="1:14" ht="12.75">
      <c r="A80" s="30">
        <v>71</v>
      </c>
      <c r="B80" s="29"/>
      <c r="C80" s="30">
        <f>Раскладка!AB81</f>
        <v>0</v>
      </c>
      <c r="D80" s="30">
        <f>Раскладка!AG81</f>
        <v>0</v>
      </c>
      <c r="E80" s="30">
        <f>Раскладка!AH81</f>
        <v>0</v>
      </c>
      <c r="F80" s="30">
        <f>Раскладка!AI81</f>
        <v>0</v>
      </c>
      <c r="G80" s="74">
        <f>Раскладка!AJ81</f>
        <v>0</v>
      </c>
      <c r="H80" s="14" t="str">
        <f>'Расчет рациона'!Q75</f>
        <v>кг</v>
      </c>
      <c r="I80" s="77">
        <f>'Расчет рациона'!R75</f>
        <v>1000</v>
      </c>
      <c r="J80" s="78">
        <f>'Расчет рациона'!S75</f>
        <v>0</v>
      </c>
      <c r="K80" s="14">
        <f>'Расчет рациона'!T75</f>
        <v>0</v>
      </c>
      <c r="L80" s="14">
        <f>'Расчет рациона'!U75</f>
        <v>0</v>
      </c>
      <c r="M80" s="14">
        <f>'Расчет рациона'!V75</f>
        <v>0</v>
      </c>
      <c r="N80" s="14"/>
    </row>
    <row r="81" spans="1:14" ht="12.75">
      <c r="A81" s="30">
        <v>72</v>
      </c>
      <c r="B81" s="29"/>
      <c r="C81" s="30">
        <f>Раскладка!AB82</f>
        <v>0</v>
      </c>
      <c r="D81" s="30">
        <f>Раскладка!AG82</f>
        <v>0</v>
      </c>
      <c r="E81" s="30">
        <f>Раскладка!AH82</f>
        <v>0</v>
      </c>
      <c r="F81" s="30">
        <f>Раскладка!AI82</f>
        <v>0</v>
      </c>
      <c r="G81" s="74">
        <f>Раскладка!AJ82</f>
        <v>0</v>
      </c>
      <c r="H81" s="14" t="str">
        <f>'Расчет рациона'!Q76</f>
        <v>кг</v>
      </c>
      <c r="I81" s="77">
        <f>'Расчет рациона'!R76</f>
        <v>1000</v>
      </c>
      <c r="J81" s="78">
        <f>'Расчет рациона'!S76</f>
        <v>0</v>
      </c>
      <c r="K81" s="14">
        <f>'Расчет рациона'!T76</f>
        <v>0</v>
      </c>
      <c r="L81" s="14">
        <f>'Расчет рациона'!U76</f>
        <v>0</v>
      </c>
      <c r="M81" s="14">
        <f>'Расчет рациона'!V76</f>
        <v>0</v>
      </c>
      <c r="N81" s="14"/>
    </row>
    <row r="82" spans="1:14" ht="12.75">
      <c r="A82" s="30">
        <v>73</v>
      </c>
      <c r="B82" s="29"/>
      <c r="C82" s="30">
        <f>Раскладка!AB83</f>
        <v>0</v>
      </c>
      <c r="D82" s="30">
        <f>Раскладка!AG83</f>
        <v>0</v>
      </c>
      <c r="E82" s="30">
        <f>Раскладка!AH83</f>
        <v>0</v>
      </c>
      <c r="F82" s="30">
        <f>Раскладка!AI83</f>
        <v>0</v>
      </c>
      <c r="G82" s="74">
        <f>Раскладка!AJ83</f>
        <v>0</v>
      </c>
      <c r="H82" s="14" t="str">
        <f>'Расчет рациона'!Q77</f>
        <v>кг</v>
      </c>
      <c r="I82" s="77">
        <f>'Расчет рациона'!R77</f>
        <v>1000</v>
      </c>
      <c r="J82" s="78">
        <f>'Расчет рациона'!S77</f>
        <v>0</v>
      </c>
      <c r="K82" s="14">
        <f>'Расчет рациона'!T77</f>
        <v>0</v>
      </c>
      <c r="L82" s="14">
        <f>'Расчет рациона'!U77</f>
        <v>0</v>
      </c>
      <c r="M82" s="14">
        <f>'Расчет рациона'!V77</f>
        <v>0</v>
      </c>
      <c r="N82" s="14"/>
    </row>
    <row r="83" spans="1:14" ht="12.75">
      <c r="A83" s="30">
        <v>74</v>
      </c>
      <c r="B83" s="29"/>
      <c r="C83" s="30">
        <f>Раскладка!AB84</f>
        <v>0</v>
      </c>
      <c r="D83" s="30">
        <f>Раскладка!AG84</f>
        <v>0</v>
      </c>
      <c r="E83" s="30">
        <f>Раскладка!AH84</f>
        <v>0</v>
      </c>
      <c r="F83" s="30">
        <f>Раскладка!AI84</f>
        <v>0</v>
      </c>
      <c r="G83" s="74">
        <f>Раскладка!AJ84</f>
        <v>0</v>
      </c>
      <c r="H83" s="14" t="str">
        <f>'Расчет рациона'!Q78</f>
        <v>кг</v>
      </c>
      <c r="I83" s="77">
        <f>'Расчет рациона'!R78</f>
        <v>1000</v>
      </c>
      <c r="J83" s="78">
        <f>'Расчет рациона'!S78</f>
        <v>0</v>
      </c>
      <c r="K83" s="14">
        <f>'Расчет рациона'!T78</f>
        <v>0</v>
      </c>
      <c r="L83" s="14">
        <f>'Расчет рациона'!U78</f>
        <v>0</v>
      </c>
      <c r="M83" s="14">
        <f>'Расчет рациона'!V78</f>
        <v>0</v>
      </c>
      <c r="N83" s="14"/>
    </row>
    <row r="84" spans="1:14" ht="12.75">
      <c r="A84" s="30">
        <v>75</v>
      </c>
      <c r="B84" s="29"/>
      <c r="C84" s="30">
        <f>Раскладка!AB85</f>
        <v>0</v>
      </c>
      <c r="D84" s="30">
        <f>Раскладка!AG85</f>
        <v>0</v>
      </c>
      <c r="E84" s="30">
        <f>Раскладка!AH85</f>
        <v>0</v>
      </c>
      <c r="F84" s="30">
        <f>Раскладка!AI85</f>
        <v>0</v>
      </c>
      <c r="G84" s="74">
        <f>Раскладка!AJ85</f>
        <v>0</v>
      </c>
      <c r="H84" s="14" t="str">
        <f>'Расчет рациона'!Q79</f>
        <v>кг</v>
      </c>
      <c r="I84" s="77">
        <f>'Расчет рациона'!R79</f>
        <v>1000</v>
      </c>
      <c r="J84" s="78">
        <f>'Расчет рациона'!S79</f>
        <v>0</v>
      </c>
      <c r="K84" s="14">
        <f>'Расчет рациона'!T79</f>
        <v>0</v>
      </c>
      <c r="L84" s="14">
        <f>'Расчет рациона'!U79</f>
        <v>0</v>
      </c>
      <c r="M84" s="14">
        <f>'Расчет рациона'!V79</f>
        <v>0</v>
      </c>
      <c r="N84" s="14"/>
    </row>
    <row r="85" spans="1:14" ht="12.75">
      <c r="A85" s="30">
        <v>76</v>
      </c>
      <c r="B85" s="29"/>
      <c r="C85" s="30">
        <f>Раскладка!AB86</f>
        <v>0</v>
      </c>
      <c r="D85" s="30">
        <f>Раскладка!AG86</f>
        <v>0</v>
      </c>
      <c r="E85" s="30">
        <f>Раскладка!AH86</f>
        <v>0</v>
      </c>
      <c r="F85" s="30">
        <f>Раскладка!AI86</f>
        <v>0</v>
      </c>
      <c r="G85" s="74">
        <f>Раскладка!AJ86</f>
        <v>0</v>
      </c>
      <c r="H85" s="14" t="str">
        <f>'Расчет рациона'!Q80</f>
        <v>кг</v>
      </c>
      <c r="I85" s="77">
        <f>'Расчет рациона'!R80</f>
        <v>1000</v>
      </c>
      <c r="J85" s="78">
        <f>'Расчет рациона'!S80</f>
        <v>0</v>
      </c>
      <c r="K85" s="14">
        <f>'Расчет рациона'!T80</f>
        <v>0</v>
      </c>
      <c r="L85" s="14">
        <f>'Расчет рациона'!U80</f>
        <v>0</v>
      </c>
      <c r="M85" s="14">
        <f>'Расчет рациона'!V80</f>
        <v>0</v>
      </c>
      <c r="N85" s="14"/>
    </row>
  </sheetData>
  <mergeCells count="3">
    <mergeCell ref="A1:N1"/>
    <mergeCell ref="D5:G5"/>
    <mergeCell ref="H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5:F12"/>
  <sheetViews>
    <sheetView workbookViewId="0" topLeftCell="A4">
      <selection activeCell="A15" sqref="A15"/>
    </sheetView>
  </sheetViews>
  <sheetFormatPr defaultColWidth="9.00390625" defaultRowHeight="12.75"/>
  <cols>
    <col min="1" max="1" width="17.625" style="1" customWidth="1"/>
    <col min="2" max="6" width="6.75390625" style="1" customWidth="1"/>
  </cols>
  <sheetData>
    <row r="5" spans="1:6" ht="15.75">
      <c r="A5" s="134" t="s">
        <v>71</v>
      </c>
      <c r="B5" s="134"/>
      <c r="C5" s="134"/>
      <c r="D5" s="134"/>
      <c r="E5" s="134"/>
      <c r="F5" s="134"/>
    </row>
    <row r="8" spans="1:6" ht="111">
      <c r="A8" s="7"/>
      <c r="B8" s="8" t="s">
        <v>61</v>
      </c>
      <c r="C8" s="8" t="s">
        <v>39</v>
      </c>
      <c r="D8" s="8" t="s">
        <v>34</v>
      </c>
      <c r="E8" s="8" t="s">
        <v>35</v>
      </c>
      <c r="F8" s="8" t="s">
        <v>36</v>
      </c>
    </row>
    <row r="9" spans="1:6" ht="18" customHeight="1">
      <c r="A9" s="5" t="s">
        <v>62</v>
      </c>
      <c r="B9" s="6">
        <f>'Вариант-1'!L4</f>
        <v>503.65</v>
      </c>
      <c r="C9" s="6">
        <f>'Вариант-1'!M4</f>
        <v>0</v>
      </c>
      <c r="D9" s="6">
        <f>'Вариант-1'!N3</f>
        <v>1</v>
      </c>
      <c r="E9" s="6" t="e">
        <f>'Вариант-1'!O3</f>
        <v>#DIV/0!</v>
      </c>
      <c r="F9" s="6" t="e">
        <f>'Вариант-1'!P3</f>
        <v>#DIV/0!</v>
      </c>
    </row>
    <row r="10" spans="1:6" ht="18" customHeight="1">
      <c r="A10" s="5" t="s">
        <v>63</v>
      </c>
      <c r="B10" s="6">
        <f>'Вариант-2'!L4</f>
        <v>442.85</v>
      </c>
      <c r="C10" s="6">
        <f>'Вариант-2'!M4</f>
        <v>0</v>
      </c>
      <c r="D10" s="6">
        <f>'Вариант-2'!N3</f>
        <v>1</v>
      </c>
      <c r="E10" s="6" t="e">
        <f>'Вариант-2'!O3</f>
        <v>#DIV/0!</v>
      </c>
      <c r="F10" s="6" t="e">
        <f>'Вариант-2'!P3</f>
        <v>#DIV/0!</v>
      </c>
    </row>
    <row r="11" spans="1:6" ht="18" customHeight="1">
      <c r="A11" s="5" t="s">
        <v>64</v>
      </c>
      <c r="B11" s="6">
        <f>'Вариант-3'!L4</f>
        <v>469.85</v>
      </c>
      <c r="C11" s="6">
        <f>'Вариант-3'!M4</f>
        <v>0</v>
      </c>
      <c r="D11" s="6">
        <f>'Вариант-3'!N3</f>
        <v>1</v>
      </c>
      <c r="E11" s="6" t="e">
        <f>'Вариант-3'!O3</f>
        <v>#DIV/0!</v>
      </c>
      <c r="F11" s="6" t="e">
        <f>'Вариант-3'!P3</f>
        <v>#DIV/0!</v>
      </c>
    </row>
    <row r="12" spans="1:6" ht="18" customHeight="1">
      <c r="A12" s="5" t="s">
        <v>65</v>
      </c>
      <c r="B12" s="6">
        <f>'Вариант-4'!L4</f>
        <v>388.35</v>
      </c>
      <c r="C12" s="6">
        <f>'Вариант-4'!M4</f>
        <v>0</v>
      </c>
      <c r="D12" s="6">
        <f>'Вариант-4'!N3</f>
        <v>1</v>
      </c>
      <c r="E12" s="6" t="e">
        <f>'Вариант-4'!O3</f>
        <v>#DIV/0!</v>
      </c>
      <c r="F12" s="6" t="e">
        <f>'Вариант-4'!P3</f>
        <v>#DIV/0!</v>
      </c>
    </row>
  </sheetData>
  <sheetProtection sheet="1" objects="1" scenarios="1"/>
  <mergeCells count="1">
    <mergeCell ref="A5:F5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6">
      <selection activeCell="F9" sqref="F9"/>
    </sheetView>
  </sheetViews>
  <sheetFormatPr defaultColWidth="9.00390625" defaultRowHeight="12.75"/>
  <cols>
    <col min="2" max="2" width="25.375" style="0" customWidth="1"/>
    <col min="7" max="7" width="12.25390625" style="0" customWidth="1"/>
    <col min="8" max="8" width="44.25390625" style="0" customWidth="1"/>
  </cols>
  <sheetData>
    <row r="1" spans="1:4" ht="12.75">
      <c r="A1" t="s">
        <v>171</v>
      </c>
      <c r="D1" t="s">
        <v>201</v>
      </c>
    </row>
    <row r="2" ht="13.5" thickBot="1">
      <c r="A2" t="s">
        <v>196</v>
      </c>
    </row>
    <row r="3" spans="2:8" ht="13.5" thickBot="1">
      <c r="B3" s="99"/>
      <c r="C3" s="100" t="s">
        <v>172</v>
      </c>
      <c r="D3" s="101"/>
      <c r="E3" s="101"/>
      <c r="F3" s="101"/>
      <c r="G3" s="101" t="s">
        <v>173</v>
      </c>
      <c r="H3" s="101"/>
    </row>
    <row r="4" spans="2:8" ht="12.75">
      <c r="B4" s="135"/>
      <c r="C4" s="102" t="s">
        <v>8</v>
      </c>
      <c r="D4" s="102" t="s">
        <v>8</v>
      </c>
      <c r="E4" s="102" t="s">
        <v>9</v>
      </c>
      <c r="F4" s="106" t="s">
        <v>14</v>
      </c>
      <c r="G4" s="106" t="s">
        <v>174</v>
      </c>
      <c r="H4" s="138" t="s">
        <v>175</v>
      </c>
    </row>
    <row r="5" spans="2:8" ht="12.75">
      <c r="B5" s="136"/>
      <c r="C5" s="102" t="s">
        <v>12</v>
      </c>
      <c r="D5" s="102" t="s">
        <v>12</v>
      </c>
      <c r="E5" s="102" t="s">
        <v>13</v>
      </c>
      <c r="F5" s="104" t="s">
        <v>18</v>
      </c>
      <c r="G5" s="106" t="s">
        <v>18</v>
      </c>
      <c r="H5" s="139"/>
    </row>
    <row r="6" spans="2:8" ht="13.5" thickBot="1">
      <c r="B6" s="137"/>
      <c r="C6" s="103" t="s">
        <v>15</v>
      </c>
      <c r="D6" s="103" t="s">
        <v>16</v>
      </c>
      <c r="E6" s="103" t="s">
        <v>17</v>
      </c>
      <c r="F6" s="105" t="s">
        <v>72</v>
      </c>
      <c r="G6" s="107"/>
      <c r="H6" s="140"/>
    </row>
    <row r="7" spans="2:8" ht="16.5" thickBot="1">
      <c r="B7" s="108" t="s">
        <v>21</v>
      </c>
      <c r="C7" s="109">
        <v>35</v>
      </c>
      <c r="D7" s="109">
        <v>70</v>
      </c>
      <c r="E7" s="109">
        <v>3</v>
      </c>
      <c r="F7" s="109">
        <v>210</v>
      </c>
      <c r="G7" s="110">
        <v>70</v>
      </c>
      <c r="H7" s="110"/>
    </row>
    <row r="8" spans="2:8" ht="16.5" thickBot="1">
      <c r="B8" s="108" t="s">
        <v>118</v>
      </c>
      <c r="C8" s="109">
        <v>30</v>
      </c>
      <c r="D8" s="109">
        <v>60</v>
      </c>
      <c r="E8" s="109">
        <v>6</v>
      </c>
      <c r="F8" s="109">
        <v>360</v>
      </c>
      <c r="G8" s="110">
        <v>60</v>
      </c>
      <c r="H8" s="110"/>
    </row>
    <row r="9" spans="2:8" ht="16.5" thickBot="1">
      <c r="B9" s="108" t="s">
        <v>117</v>
      </c>
      <c r="C9" s="109">
        <v>42.5</v>
      </c>
      <c r="D9" s="109">
        <v>85</v>
      </c>
      <c r="E9" s="109">
        <v>3</v>
      </c>
      <c r="F9" s="109">
        <v>255</v>
      </c>
      <c r="G9" s="110">
        <v>0</v>
      </c>
      <c r="H9" s="110" t="s">
        <v>184</v>
      </c>
    </row>
    <row r="10" spans="2:8" ht="16.5" thickBot="1">
      <c r="B10" s="108" t="s">
        <v>19</v>
      </c>
      <c r="C10" s="109">
        <v>40</v>
      </c>
      <c r="D10" s="109">
        <v>80</v>
      </c>
      <c r="E10" s="109">
        <v>3</v>
      </c>
      <c r="F10" s="109">
        <v>240</v>
      </c>
      <c r="G10" s="110">
        <v>80</v>
      </c>
      <c r="H10" s="110"/>
    </row>
    <row r="11" spans="2:8" ht="16.5" thickBot="1">
      <c r="B11" s="108" t="s">
        <v>20</v>
      </c>
      <c r="C11" s="109">
        <v>40</v>
      </c>
      <c r="D11" s="109">
        <v>80</v>
      </c>
      <c r="E11" s="109">
        <v>3</v>
      </c>
      <c r="F11" s="109">
        <v>240</v>
      </c>
      <c r="G11" s="110">
        <v>80</v>
      </c>
      <c r="H11" s="110"/>
    </row>
    <row r="12" spans="2:8" ht="16.5" thickBot="1">
      <c r="B12" s="108" t="s">
        <v>119</v>
      </c>
      <c r="C12" s="109">
        <v>32</v>
      </c>
      <c r="D12" s="109">
        <v>64</v>
      </c>
      <c r="E12" s="109">
        <v>5</v>
      </c>
      <c r="F12" s="109">
        <v>320</v>
      </c>
      <c r="G12" s="110">
        <v>64</v>
      </c>
      <c r="H12" s="110"/>
    </row>
    <row r="13" spans="2:8" ht="16.5" thickBot="1">
      <c r="B13" s="108" t="s">
        <v>124</v>
      </c>
      <c r="C13" s="109">
        <v>25</v>
      </c>
      <c r="D13" s="109">
        <v>50</v>
      </c>
      <c r="E13" s="109">
        <v>2</v>
      </c>
      <c r="F13" s="109">
        <v>100</v>
      </c>
      <c r="G13" s="110">
        <v>0</v>
      </c>
      <c r="H13" s="110" t="s">
        <v>176</v>
      </c>
    </row>
    <row r="14" spans="2:8" ht="16.5" thickBot="1">
      <c r="B14" s="108" t="s">
        <v>41</v>
      </c>
      <c r="C14" s="109">
        <v>16</v>
      </c>
      <c r="D14" s="109">
        <v>32</v>
      </c>
      <c r="E14" s="109">
        <v>10</v>
      </c>
      <c r="F14" s="109">
        <v>320</v>
      </c>
      <c r="G14" s="110">
        <v>96</v>
      </c>
      <c r="H14" s="110"/>
    </row>
    <row r="15" spans="2:8" ht="16.5" thickBot="1">
      <c r="B15" s="108" t="s">
        <v>44</v>
      </c>
      <c r="C15" s="109">
        <v>12.5</v>
      </c>
      <c r="D15" s="109">
        <v>25</v>
      </c>
      <c r="E15" s="109">
        <v>14</v>
      </c>
      <c r="F15" s="109">
        <v>350</v>
      </c>
      <c r="G15" s="110">
        <v>50</v>
      </c>
      <c r="H15" s="110" t="s">
        <v>188</v>
      </c>
    </row>
    <row r="16" spans="2:8" ht="16.5" thickBot="1">
      <c r="B16" s="108" t="s">
        <v>120</v>
      </c>
      <c r="C16" s="109">
        <v>12.5</v>
      </c>
      <c r="D16" s="109">
        <v>25</v>
      </c>
      <c r="E16" s="109">
        <v>4</v>
      </c>
      <c r="F16" s="109">
        <v>100</v>
      </c>
      <c r="G16" s="110">
        <v>100</v>
      </c>
      <c r="H16" s="110" t="s">
        <v>187</v>
      </c>
    </row>
    <row r="17" spans="2:8" ht="16.5" thickBot="1">
      <c r="B17" s="108" t="s">
        <v>121</v>
      </c>
      <c r="C17" s="109">
        <v>12.5</v>
      </c>
      <c r="D17" s="109">
        <v>25</v>
      </c>
      <c r="E17" s="109">
        <v>4</v>
      </c>
      <c r="F17" s="109">
        <v>100</v>
      </c>
      <c r="G17" s="110">
        <v>100</v>
      </c>
      <c r="H17" s="110" t="s">
        <v>187</v>
      </c>
    </row>
    <row r="18" spans="2:8" ht="16.5" thickBot="1">
      <c r="B18" s="108" t="s">
        <v>43</v>
      </c>
      <c r="C18" s="109">
        <v>45</v>
      </c>
      <c r="D18" s="109">
        <v>90</v>
      </c>
      <c r="E18" s="109">
        <v>12</v>
      </c>
      <c r="F18" s="109">
        <v>1080</v>
      </c>
      <c r="G18" s="110">
        <v>90</v>
      </c>
      <c r="H18" s="110" t="s">
        <v>185</v>
      </c>
    </row>
    <row r="19" spans="2:8" ht="16.5" thickBot="1">
      <c r="B19" s="108" t="s">
        <v>170</v>
      </c>
      <c r="C19" s="109">
        <v>39</v>
      </c>
      <c r="D19" s="109">
        <v>78</v>
      </c>
      <c r="E19" s="109">
        <v>3</v>
      </c>
      <c r="F19" s="109">
        <v>234</v>
      </c>
      <c r="G19" s="110">
        <v>0</v>
      </c>
      <c r="H19" s="110"/>
    </row>
    <row r="20" spans="2:8" ht="16.5" thickBot="1">
      <c r="B20" s="108" t="s">
        <v>45</v>
      </c>
      <c r="C20" s="109">
        <v>31</v>
      </c>
      <c r="D20" s="109">
        <v>62</v>
      </c>
      <c r="E20" s="109">
        <v>9</v>
      </c>
      <c r="F20" s="109">
        <v>558</v>
      </c>
      <c r="G20" s="110">
        <v>0</v>
      </c>
      <c r="H20" s="110"/>
    </row>
    <row r="21" spans="2:8" ht="16.5" thickBot="1">
      <c r="B21" s="108" t="s">
        <v>122</v>
      </c>
      <c r="C21" s="109">
        <v>15</v>
      </c>
      <c r="D21" s="109">
        <v>30</v>
      </c>
      <c r="E21" s="109">
        <v>2</v>
      </c>
      <c r="F21" s="109">
        <v>60</v>
      </c>
      <c r="G21" s="110">
        <v>0</v>
      </c>
      <c r="H21" s="110"/>
    </row>
    <row r="22" spans="2:8" ht="16.5" thickBot="1">
      <c r="B22" s="108" t="s">
        <v>47</v>
      </c>
      <c r="C22" s="109">
        <v>14</v>
      </c>
      <c r="D22" s="109">
        <v>28</v>
      </c>
      <c r="E22" s="109">
        <v>12</v>
      </c>
      <c r="F22" s="109">
        <v>336</v>
      </c>
      <c r="G22" s="110">
        <v>150</v>
      </c>
      <c r="H22" s="110" t="s">
        <v>177</v>
      </c>
    </row>
    <row r="23" spans="2:8" ht="16.5" thickBot="1">
      <c r="B23" s="108" t="s">
        <v>123</v>
      </c>
      <c r="C23" s="109">
        <v>10</v>
      </c>
      <c r="D23" s="109">
        <v>20</v>
      </c>
      <c r="E23" s="109">
        <v>1</v>
      </c>
      <c r="F23" s="109">
        <v>20</v>
      </c>
      <c r="G23" s="110">
        <v>0</v>
      </c>
      <c r="H23" s="110" t="s">
        <v>178</v>
      </c>
    </row>
    <row r="24" spans="2:8" ht="16.5" thickBot="1">
      <c r="B24" s="108" t="s">
        <v>48</v>
      </c>
      <c r="C24" s="109">
        <v>22</v>
      </c>
      <c r="D24" s="109">
        <v>44</v>
      </c>
      <c r="E24" s="109">
        <v>12</v>
      </c>
      <c r="F24" s="109">
        <v>528</v>
      </c>
      <c r="G24" s="110">
        <v>88</v>
      </c>
      <c r="H24" s="110"/>
    </row>
    <row r="25" spans="2:8" ht="16.5" thickBot="1">
      <c r="B25" s="108" t="s">
        <v>127</v>
      </c>
      <c r="C25" s="109">
        <v>30</v>
      </c>
      <c r="D25" s="109">
        <v>60</v>
      </c>
      <c r="E25" s="109">
        <v>2</v>
      </c>
      <c r="F25" s="109">
        <v>120</v>
      </c>
      <c r="G25" s="110">
        <v>0</v>
      </c>
      <c r="H25" s="110" t="s">
        <v>186</v>
      </c>
    </row>
    <row r="26" spans="2:8" ht="16.5" thickBot="1">
      <c r="B26" s="108" t="s">
        <v>59</v>
      </c>
      <c r="C26" s="109">
        <v>22</v>
      </c>
      <c r="D26" s="109">
        <v>44</v>
      </c>
      <c r="E26" s="109">
        <v>24</v>
      </c>
      <c r="F26" s="109">
        <v>1056</v>
      </c>
      <c r="G26" s="110">
        <v>100</v>
      </c>
      <c r="H26" s="110" t="s">
        <v>179</v>
      </c>
    </row>
    <row r="27" spans="2:8" ht="16.5" thickBot="1">
      <c r="B27" s="108" t="s">
        <v>169</v>
      </c>
      <c r="C27" s="109">
        <v>12.5</v>
      </c>
      <c r="D27" s="109">
        <v>25</v>
      </c>
      <c r="E27" s="109">
        <v>6</v>
      </c>
      <c r="F27" s="109">
        <v>150</v>
      </c>
      <c r="G27" s="110">
        <v>0</v>
      </c>
      <c r="H27" s="110" t="s">
        <v>180</v>
      </c>
    </row>
    <row r="28" spans="2:8" ht="16.5" thickBot="1">
      <c r="B28" s="108" t="s">
        <v>125</v>
      </c>
      <c r="C28" s="109">
        <v>8</v>
      </c>
      <c r="D28" s="109">
        <v>16</v>
      </c>
      <c r="E28" s="109">
        <v>12</v>
      </c>
      <c r="F28" s="109">
        <v>192</v>
      </c>
      <c r="G28" s="110">
        <v>0</v>
      </c>
      <c r="H28" s="110"/>
    </row>
    <row r="29" spans="2:8" ht="16.5" thickBot="1">
      <c r="B29" s="108" t="s">
        <v>126</v>
      </c>
      <c r="C29" s="109">
        <v>8</v>
      </c>
      <c r="D29" s="109">
        <v>16</v>
      </c>
      <c r="E29" s="109">
        <v>12</v>
      </c>
      <c r="F29" s="109">
        <v>192</v>
      </c>
      <c r="G29" s="110">
        <v>0</v>
      </c>
      <c r="H29" s="110"/>
    </row>
    <row r="30" spans="2:8" ht="16.5" thickBot="1">
      <c r="B30" s="108" t="s">
        <v>143</v>
      </c>
      <c r="C30" s="109">
        <v>100</v>
      </c>
      <c r="D30" s="109">
        <v>200</v>
      </c>
      <c r="E30" s="109">
        <v>1</v>
      </c>
      <c r="F30" s="109">
        <v>200</v>
      </c>
      <c r="G30" s="110">
        <v>0</v>
      </c>
      <c r="H30" s="110" t="s">
        <v>189</v>
      </c>
    </row>
    <row r="31" spans="2:8" ht="32.25" thickBot="1">
      <c r="B31" s="108" t="s">
        <v>25</v>
      </c>
      <c r="C31" s="109">
        <v>5.7</v>
      </c>
      <c r="D31" s="109">
        <v>11.4</v>
      </c>
      <c r="E31" s="109">
        <v>153</v>
      </c>
      <c r="F31" s="109">
        <v>1744.2</v>
      </c>
      <c r="G31" s="110">
        <v>750</v>
      </c>
      <c r="H31" s="110" t="s">
        <v>190</v>
      </c>
    </row>
    <row r="32" spans="2:8" ht="16.5" thickBot="1">
      <c r="B32" s="108" t="s">
        <v>133</v>
      </c>
      <c r="C32" s="109">
        <v>7.5</v>
      </c>
      <c r="D32" s="109">
        <v>15</v>
      </c>
      <c r="E32" s="109">
        <v>12</v>
      </c>
      <c r="F32" s="109">
        <v>180</v>
      </c>
      <c r="G32" s="110">
        <v>0</v>
      </c>
      <c r="H32" s="110"/>
    </row>
    <row r="33" spans="2:8" ht="16.5" thickBot="1">
      <c r="B33" s="108" t="s">
        <v>134</v>
      </c>
      <c r="C33" s="109">
        <v>11</v>
      </c>
      <c r="D33" s="109">
        <v>22</v>
      </c>
      <c r="E33" s="109">
        <v>12</v>
      </c>
      <c r="F33" s="109">
        <v>264</v>
      </c>
      <c r="G33" s="110">
        <v>0</v>
      </c>
      <c r="H33" s="110" t="s">
        <v>181</v>
      </c>
    </row>
    <row r="34" spans="2:8" ht="16.5" thickBot="1">
      <c r="B34" s="108" t="s">
        <v>75</v>
      </c>
      <c r="C34" s="109">
        <v>2.5</v>
      </c>
      <c r="D34" s="109">
        <v>5</v>
      </c>
      <c r="E34" s="109">
        <v>12</v>
      </c>
      <c r="F34" s="109">
        <v>60</v>
      </c>
      <c r="G34" s="110">
        <v>0</v>
      </c>
      <c r="H34" s="110"/>
    </row>
    <row r="35" spans="2:8" ht="16.5" thickBot="1">
      <c r="B35" s="108" t="s">
        <v>129</v>
      </c>
      <c r="C35" s="109">
        <v>2</v>
      </c>
      <c r="D35" s="109">
        <v>4</v>
      </c>
      <c r="E35" s="109">
        <v>12</v>
      </c>
      <c r="F35" s="109">
        <v>48</v>
      </c>
      <c r="G35" s="110">
        <v>30</v>
      </c>
      <c r="H35" s="110"/>
    </row>
    <row r="36" spans="2:8" ht="16.5" thickBot="1">
      <c r="B36" s="108" t="s">
        <v>130</v>
      </c>
      <c r="C36" s="109">
        <v>12.5</v>
      </c>
      <c r="D36" s="109">
        <v>25</v>
      </c>
      <c r="E36" s="109">
        <v>2</v>
      </c>
      <c r="F36" s="109">
        <v>50</v>
      </c>
      <c r="G36" s="110">
        <v>25</v>
      </c>
      <c r="H36" s="110"/>
    </row>
    <row r="37" spans="2:8" ht="16.5" thickBot="1">
      <c r="B37" s="108" t="s">
        <v>131</v>
      </c>
      <c r="C37" s="109">
        <v>12.5</v>
      </c>
      <c r="D37" s="109">
        <v>25</v>
      </c>
      <c r="E37" s="109">
        <v>2</v>
      </c>
      <c r="F37" s="109">
        <v>50</v>
      </c>
      <c r="G37" s="110">
        <v>25</v>
      </c>
      <c r="H37" s="110"/>
    </row>
    <row r="38" spans="2:8" ht="32.25" thickBot="1">
      <c r="B38" s="108" t="s">
        <v>159</v>
      </c>
      <c r="C38" s="109">
        <v>12.5</v>
      </c>
      <c r="D38" s="109">
        <v>25</v>
      </c>
      <c r="E38" s="109">
        <v>2</v>
      </c>
      <c r="F38" s="109">
        <v>50</v>
      </c>
      <c r="G38" s="110">
        <v>50</v>
      </c>
      <c r="H38" s="110" t="s">
        <v>191</v>
      </c>
    </row>
    <row r="39" spans="2:8" ht="16.5" thickBot="1">
      <c r="B39" s="108" t="s">
        <v>132</v>
      </c>
      <c r="C39" s="109">
        <v>12.5</v>
      </c>
      <c r="D39" s="109">
        <v>25</v>
      </c>
      <c r="E39" s="109">
        <v>2</v>
      </c>
      <c r="F39" s="109">
        <v>50</v>
      </c>
      <c r="G39" s="110">
        <v>0</v>
      </c>
      <c r="H39" s="110"/>
    </row>
    <row r="40" spans="2:8" ht="16.5" thickBot="1">
      <c r="B40" s="108" t="s">
        <v>135</v>
      </c>
      <c r="C40" s="109">
        <v>2.75</v>
      </c>
      <c r="D40" s="109">
        <v>5.5</v>
      </c>
      <c r="E40" s="109">
        <v>12</v>
      </c>
      <c r="F40" s="109">
        <v>66</v>
      </c>
      <c r="G40" s="110">
        <v>0</v>
      </c>
      <c r="H40" s="110"/>
    </row>
    <row r="41" spans="2:8" ht="16.5" thickBot="1">
      <c r="B41" s="108" t="s">
        <v>56</v>
      </c>
      <c r="C41" s="109">
        <v>13</v>
      </c>
      <c r="D41" s="109">
        <v>26</v>
      </c>
      <c r="E41" s="109">
        <v>12</v>
      </c>
      <c r="F41" s="109">
        <v>312</v>
      </c>
      <c r="G41" s="110">
        <v>0</v>
      </c>
      <c r="H41" s="110"/>
    </row>
    <row r="42" spans="2:8" ht="16.5" thickBot="1">
      <c r="B42" s="108" t="s">
        <v>24</v>
      </c>
      <c r="C42" s="109">
        <v>10</v>
      </c>
      <c r="D42" s="109">
        <v>20</v>
      </c>
      <c r="E42" s="109">
        <v>12</v>
      </c>
      <c r="F42" s="109">
        <v>120</v>
      </c>
      <c r="G42" s="110">
        <v>0</v>
      </c>
      <c r="H42" s="110" t="s">
        <v>182</v>
      </c>
    </row>
    <row r="43" spans="2:8" ht="16.5" thickBot="1">
      <c r="B43" s="108" t="s">
        <v>192</v>
      </c>
      <c r="C43" s="109"/>
      <c r="D43" s="109"/>
      <c r="E43" s="109"/>
      <c r="F43" s="109">
        <v>120</v>
      </c>
      <c r="G43" s="110">
        <v>0</v>
      </c>
      <c r="H43" s="110" t="s">
        <v>193</v>
      </c>
    </row>
    <row r="44" spans="2:8" ht="32.25" thickBot="1">
      <c r="B44" s="108" t="s">
        <v>141</v>
      </c>
      <c r="C44" s="109">
        <v>42</v>
      </c>
      <c r="D44" s="109">
        <v>84</v>
      </c>
      <c r="E44" s="109">
        <v>1</v>
      </c>
      <c r="F44" s="109">
        <v>84</v>
      </c>
      <c r="G44" s="110">
        <v>55</v>
      </c>
      <c r="H44" s="110" t="s">
        <v>194</v>
      </c>
    </row>
    <row r="45" spans="2:8" ht="16.5" thickBot="1">
      <c r="B45" s="108" t="s">
        <v>57</v>
      </c>
      <c r="C45" s="109">
        <v>5</v>
      </c>
      <c r="D45" s="109">
        <v>10</v>
      </c>
      <c r="E45" s="109">
        <v>12</v>
      </c>
      <c r="F45" s="109">
        <v>120</v>
      </c>
      <c r="G45" s="110">
        <v>0</v>
      </c>
      <c r="H45" s="110"/>
    </row>
    <row r="46" spans="2:8" ht="16.5" thickBot="1">
      <c r="B46" s="108" t="s">
        <v>136</v>
      </c>
      <c r="C46" s="109">
        <v>5</v>
      </c>
      <c r="D46" s="109">
        <v>10</v>
      </c>
      <c r="E46" s="109">
        <v>12</v>
      </c>
      <c r="F46" s="109">
        <v>120</v>
      </c>
      <c r="G46" s="110">
        <v>0</v>
      </c>
      <c r="H46" s="110"/>
    </row>
    <row r="47" spans="2:8" ht="16.5" thickBot="1">
      <c r="B47" s="108" t="s">
        <v>137</v>
      </c>
      <c r="C47" s="109">
        <v>5</v>
      </c>
      <c r="D47" s="109">
        <v>10</v>
      </c>
      <c r="E47" s="109">
        <v>12</v>
      </c>
      <c r="F47" s="109">
        <v>120</v>
      </c>
      <c r="G47" s="110">
        <v>0</v>
      </c>
      <c r="H47" s="110"/>
    </row>
    <row r="48" spans="2:8" ht="16.5" thickBot="1">
      <c r="B48" s="108" t="s">
        <v>27</v>
      </c>
      <c r="C48" s="109">
        <v>2</v>
      </c>
      <c r="D48" s="109">
        <v>4</v>
      </c>
      <c r="E48" s="109">
        <v>12</v>
      </c>
      <c r="F48" s="109">
        <v>48</v>
      </c>
      <c r="G48" s="110">
        <v>0</v>
      </c>
      <c r="H48" s="110"/>
    </row>
    <row r="49" spans="2:8" ht="32.25" thickBot="1">
      <c r="B49" s="108" t="s">
        <v>50</v>
      </c>
      <c r="C49" s="109">
        <v>8.5</v>
      </c>
      <c r="D49" s="109">
        <v>17</v>
      </c>
      <c r="E49" s="109">
        <v>12</v>
      </c>
      <c r="F49" s="109">
        <v>204</v>
      </c>
      <c r="G49" s="110">
        <v>0</v>
      </c>
      <c r="H49" s="110" t="s">
        <v>200</v>
      </c>
    </row>
    <row r="50" spans="2:8" ht="32.25" thickBot="1">
      <c r="B50" s="108" t="s">
        <v>26</v>
      </c>
      <c r="C50" s="109">
        <v>2</v>
      </c>
      <c r="D50" s="109">
        <v>4</v>
      </c>
      <c r="E50" s="109">
        <v>81</v>
      </c>
      <c r="F50" s="109">
        <v>324</v>
      </c>
      <c r="G50" s="110">
        <v>180</v>
      </c>
      <c r="H50" s="110" t="s">
        <v>195</v>
      </c>
    </row>
    <row r="51" spans="2:8" ht="16.5" thickBot="1">
      <c r="B51" s="108" t="s">
        <v>138</v>
      </c>
      <c r="C51" s="109">
        <v>50</v>
      </c>
      <c r="D51" s="109">
        <v>100</v>
      </c>
      <c r="E51" s="109">
        <v>1</v>
      </c>
      <c r="F51" s="109">
        <v>100</v>
      </c>
      <c r="G51" s="110">
        <v>0</v>
      </c>
      <c r="H51" s="110"/>
    </row>
    <row r="52" spans="2:8" ht="16.5" thickBot="1">
      <c r="B52" s="108" t="s">
        <v>139</v>
      </c>
      <c r="C52" s="109">
        <v>7.5</v>
      </c>
      <c r="D52" s="109">
        <v>15</v>
      </c>
      <c r="E52" s="109">
        <v>2</v>
      </c>
      <c r="F52" s="109">
        <v>30</v>
      </c>
      <c r="G52" s="110">
        <v>30</v>
      </c>
      <c r="H52" s="110"/>
    </row>
    <row r="53" spans="2:8" ht="16.5" thickBot="1">
      <c r="B53" s="108" t="s">
        <v>140</v>
      </c>
      <c r="C53" s="109">
        <v>5</v>
      </c>
      <c r="D53" s="109">
        <v>10</v>
      </c>
      <c r="E53" s="109">
        <v>4</v>
      </c>
      <c r="F53" s="109">
        <v>40</v>
      </c>
      <c r="G53" s="110">
        <v>10</v>
      </c>
      <c r="H53" s="110" t="s">
        <v>199</v>
      </c>
    </row>
    <row r="54" spans="2:8" ht="16.5" thickBot="1">
      <c r="B54" s="108"/>
      <c r="C54" s="109"/>
      <c r="D54" s="109"/>
      <c r="E54" s="109"/>
      <c r="F54" s="109"/>
      <c r="G54" s="110"/>
      <c r="H54" s="110"/>
    </row>
    <row r="55" spans="2:8" ht="16.5" thickBot="1">
      <c r="B55" s="108"/>
      <c r="C55" s="109"/>
      <c r="D55" s="109"/>
      <c r="E55" s="109"/>
      <c r="F55" s="109"/>
      <c r="G55" s="110">
        <v>2283</v>
      </c>
      <c r="H55" s="110" t="s">
        <v>183</v>
      </c>
    </row>
    <row r="57" spans="2:8" ht="51.75" customHeight="1" thickBot="1">
      <c r="B57" s="108" t="s">
        <v>197</v>
      </c>
      <c r="C57" s="109"/>
      <c r="D57" s="109"/>
      <c r="E57" s="109"/>
      <c r="F57" s="109"/>
      <c r="G57" s="110"/>
      <c r="H57" s="110" t="s">
        <v>198</v>
      </c>
    </row>
  </sheetData>
  <mergeCells count="2">
    <mergeCell ref="B4:B6"/>
    <mergeCell ref="H4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3:P81"/>
  <sheetViews>
    <sheetView workbookViewId="0" topLeftCell="A1">
      <pane xSplit="4" ySplit="5" topLeftCell="E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D4" sqref="D4"/>
    </sheetView>
  </sheetViews>
  <sheetFormatPr defaultColWidth="9.00390625" defaultRowHeight="12.75"/>
  <cols>
    <col min="1" max="1" width="3.75390625" style="0" customWidth="1"/>
    <col min="2" max="2" width="4.375" style="0" hidden="1" customWidth="1"/>
    <col min="3" max="3" width="4.125" style="0" hidden="1" customWidth="1"/>
    <col min="4" max="4" width="18.875" style="0" customWidth="1"/>
    <col min="5" max="5" width="6.125" style="0" customWidth="1"/>
    <col min="6" max="8" width="4.75390625" style="0" customWidth="1"/>
    <col min="9" max="9" width="3.75390625" style="0" customWidth="1"/>
    <col min="10" max="10" width="6.25390625" style="0" customWidth="1"/>
    <col min="11" max="11" width="3.75390625" style="0" hidden="1" customWidth="1"/>
    <col min="12" max="12" width="4.75390625" style="0" customWidth="1"/>
    <col min="13" max="13" width="5.75390625" style="0" customWidth="1"/>
    <col min="14" max="16" width="6.75390625" style="0" customWidth="1"/>
    <col min="17" max="17" width="5.75390625" style="0" customWidth="1"/>
    <col min="18" max="18" width="3.625" style="0" customWidth="1"/>
  </cols>
  <sheetData>
    <row r="3" spans="14:16" ht="12.75">
      <c r="N3" s="1">
        <v>1</v>
      </c>
      <c r="O3" s="1" t="e">
        <f>ROUND(O4/N4,1)</f>
        <v>#DIV/0!</v>
      </c>
      <c r="P3" s="1" t="e">
        <f>ROUND(P4/N4,1)</f>
        <v>#DIV/0!</v>
      </c>
    </row>
    <row r="4" spans="12:16" ht="12.75">
      <c r="L4" s="2">
        <f>SUM(L6:L81)</f>
        <v>503.65</v>
      </c>
      <c r="M4" s="2">
        <f>SUM(M6:M81)</f>
        <v>0</v>
      </c>
      <c r="N4" s="2">
        <f>SUM(N6:N81)</f>
        <v>0</v>
      </c>
      <c r="O4" s="2">
        <f>SUM(O6:O81)</f>
        <v>0</v>
      </c>
      <c r="P4" s="2">
        <f>SUM(P6:P81)</f>
        <v>0</v>
      </c>
    </row>
    <row r="5" spans="1:16" ht="94.5">
      <c r="A5" t="s">
        <v>30</v>
      </c>
      <c r="C5" s="3" t="s">
        <v>31</v>
      </c>
      <c r="D5" s="1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/>
      <c r="K5" s="4"/>
      <c r="L5" s="4" t="s">
        <v>38</v>
      </c>
      <c r="M5" s="4" t="s">
        <v>39</v>
      </c>
      <c r="N5" s="4" t="s">
        <v>34</v>
      </c>
      <c r="O5" s="4" t="s">
        <v>35</v>
      </c>
      <c r="P5" s="4" t="s">
        <v>36</v>
      </c>
    </row>
    <row r="6" spans="1:16" ht="12.75">
      <c r="A6">
        <v>1</v>
      </c>
      <c r="C6" t="s">
        <v>40</v>
      </c>
      <c r="D6">
        <f>'Расчет рациона'!D5</f>
        <v>0</v>
      </c>
      <c r="E6">
        <f>'Расчет рациона'!E5</f>
        <v>0</v>
      </c>
      <c r="F6">
        <f>'Расчет рациона'!F5</f>
        <v>0</v>
      </c>
      <c r="G6">
        <f>'Расчет рациона'!G5</f>
        <v>0</v>
      </c>
      <c r="H6">
        <f>'Расчет рациона'!H5</f>
        <v>0</v>
      </c>
      <c r="I6">
        <f>'Расчет рациона'!I5</f>
        <v>0</v>
      </c>
      <c r="J6">
        <f>Раскладка!AK11</f>
        <v>0</v>
      </c>
      <c r="L6">
        <f aca="true" t="shared" si="0" ref="L6:L37">SUM(J6:J6)</f>
        <v>0</v>
      </c>
      <c r="M6">
        <f aca="true" t="shared" si="1" ref="M6:M37">E6/100*$L6</f>
        <v>0</v>
      </c>
      <c r="N6">
        <f aca="true" t="shared" si="2" ref="N6:N37">F6/100*$L6</f>
        <v>0</v>
      </c>
      <c r="O6">
        <f aca="true" t="shared" si="3" ref="O6:O37">G6/100*$L6</f>
        <v>0</v>
      </c>
      <c r="P6">
        <f aca="true" t="shared" si="4" ref="P6:P37">H6/100*$L6</f>
        <v>0</v>
      </c>
    </row>
    <row r="7" spans="1:16" ht="12.75">
      <c r="A7">
        <f aca="true" t="shared" si="5" ref="A7:A38">A6+1</f>
        <v>2</v>
      </c>
      <c r="C7" t="s">
        <v>40</v>
      </c>
      <c r="D7" t="str">
        <f>'Расчет рациона'!D6</f>
        <v>Манка</v>
      </c>
      <c r="E7">
        <f>'Расчет рациона'!E6</f>
        <v>0</v>
      </c>
      <c r="F7">
        <f>'Расчет рациона'!F6</f>
        <v>0</v>
      </c>
      <c r="G7">
        <f>'Расчет рациона'!G6</f>
        <v>0</v>
      </c>
      <c r="H7">
        <f>'Расчет рациона'!H6</f>
        <v>0</v>
      </c>
      <c r="I7">
        <f>'Расчет рациона'!I6</f>
        <v>0</v>
      </c>
      <c r="J7">
        <f>Раскладка!AK12</f>
        <v>0</v>
      </c>
      <c r="L7">
        <f t="shared" si="0"/>
        <v>0</v>
      </c>
      <c r="M7">
        <f t="shared" si="1"/>
        <v>0</v>
      </c>
      <c r="N7">
        <f t="shared" si="2"/>
        <v>0</v>
      </c>
      <c r="O7">
        <f t="shared" si="3"/>
        <v>0</v>
      </c>
      <c r="P7">
        <f t="shared" si="4"/>
        <v>0</v>
      </c>
    </row>
    <row r="8" spans="1:16" ht="12.75">
      <c r="A8">
        <f t="shared" si="5"/>
        <v>3</v>
      </c>
      <c r="C8" t="s">
        <v>40</v>
      </c>
      <c r="D8" t="str">
        <f>'Расчет рациона'!D7</f>
        <v>Картоф. Пюре</v>
      </c>
      <c r="E8">
        <f>'Расчет рациона'!E7</f>
        <v>0</v>
      </c>
      <c r="F8">
        <f>'Расчет рациона'!F7</f>
        <v>0</v>
      </c>
      <c r="G8">
        <f>'Расчет рациона'!G7</f>
        <v>0</v>
      </c>
      <c r="H8">
        <f>'Расчет рациона'!H7</f>
        <v>0</v>
      </c>
      <c r="I8">
        <f>'Расчет рациона'!I7</f>
        <v>0</v>
      </c>
      <c r="J8">
        <f>Раскладка!AK13</f>
        <v>0</v>
      </c>
      <c r="L8">
        <f t="shared" si="0"/>
        <v>0</v>
      </c>
      <c r="M8">
        <f t="shared" si="1"/>
        <v>0</v>
      </c>
      <c r="N8">
        <f t="shared" si="2"/>
        <v>0</v>
      </c>
      <c r="O8">
        <f t="shared" si="3"/>
        <v>0</v>
      </c>
      <c r="P8">
        <f t="shared" si="4"/>
        <v>0</v>
      </c>
    </row>
    <row r="9" spans="1:16" ht="12.75">
      <c r="A9">
        <f t="shared" si="5"/>
        <v>4</v>
      </c>
      <c r="C9" t="s">
        <v>40</v>
      </c>
      <c r="D9" t="str">
        <f>'Расчет рациона'!D8</f>
        <v>Овсянко</v>
      </c>
      <c r="E9">
        <f>'Расчет рациона'!E8</f>
        <v>0</v>
      </c>
      <c r="F9">
        <f>'Расчет рациона'!F8</f>
        <v>0</v>
      </c>
      <c r="G9">
        <f>'Расчет рациона'!G8</f>
        <v>0</v>
      </c>
      <c r="H9">
        <f>'Расчет рациона'!H8</f>
        <v>0</v>
      </c>
      <c r="I9">
        <f>'Расчет рациона'!I8</f>
        <v>0</v>
      </c>
      <c r="J9">
        <f>Раскладка!AK14</f>
        <v>0</v>
      </c>
      <c r="L9">
        <f t="shared" si="0"/>
        <v>0</v>
      </c>
      <c r="M9">
        <f t="shared" si="1"/>
        <v>0</v>
      </c>
      <c r="N9">
        <f t="shared" si="2"/>
        <v>0</v>
      </c>
      <c r="O9">
        <f t="shared" si="3"/>
        <v>0</v>
      </c>
      <c r="P9">
        <f t="shared" si="4"/>
        <v>0</v>
      </c>
    </row>
    <row r="10" spans="1:16" ht="12.75">
      <c r="A10">
        <f t="shared" si="5"/>
        <v>5</v>
      </c>
      <c r="C10" t="s">
        <v>40</v>
      </c>
      <c r="D10" t="str">
        <f>'Расчет рациона'!D9</f>
        <v>Рис</v>
      </c>
      <c r="E10">
        <f>'Расчет рациона'!E9</f>
        <v>0</v>
      </c>
      <c r="F10">
        <f>'Расчет рациона'!F9</f>
        <v>0</v>
      </c>
      <c r="G10">
        <f>'Расчет рациона'!G9</f>
        <v>0</v>
      </c>
      <c r="H10">
        <f>'Расчет рациона'!H9</f>
        <v>0</v>
      </c>
      <c r="I10">
        <f>'Расчет рациона'!I9</f>
        <v>0</v>
      </c>
      <c r="J10">
        <f>Раскладка!AK15</f>
        <v>40</v>
      </c>
      <c r="L10">
        <f t="shared" si="0"/>
        <v>40</v>
      </c>
      <c r="M10">
        <f t="shared" si="1"/>
        <v>0</v>
      </c>
      <c r="N10">
        <f t="shared" si="2"/>
        <v>0</v>
      </c>
      <c r="O10">
        <f t="shared" si="3"/>
        <v>0</v>
      </c>
      <c r="P10">
        <f t="shared" si="4"/>
        <v>0</v>
      </c>
    </row>
    <row r="11" spans="1:16" ht="12.75">
      <c r="A11">
        <f t="shared" si="5"/>
        <v>6</v>
      </c>
      <c r="C11" t="s">
        <v>40</v>
      </c>
      <c r="D11" t="str">
        <f>'Расчет рациона'!D10</f>
        <v>Гречка</v>
      </c>
      <c r="E11">
        <f>'Расчет рациона'!E10</f>
        <v>0</v>
      </c>
      <c r="F11">
        <f>'Расчет рациона'!F10</f>
        <v>0</v>
      </c>
      <c r="G11">
        <f>'Расчет рациона'!G10</f>
        <v>0</v>
      </c>
      <c r="H11">
        <f>'Расчет рациона'!H10</f>
        <v>0</v>
      </c>
      <c r="I11">
        <f>'Расчет рациона'!I10</f>
        <v>0</v>
      </c>
      <c r="J11">
        <f>Раскладка!AK16</f>
        <v>0</v>
      </c>
      <c r="L11">
        <f t="shared" si="0"/>
        <v>0</v>
      </c>
      <c r="M11">
        <f t="shared" si="1"/>
        <v>0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6" ht="12.75">
      <c r="A12">
        <f t="shared" si="5"/>
        <v>7</v>
      </c>
      <c r="C12" t="s">
        <v>40</v>
      </c>
      <c r="D12" t="str">
        <f>'Расчет рациона'!D11</f>
        <v>Макароны</v>
      </c>
      <c r="E12">
        <f>'Расчет рациона'!E11</f>
        <v>0</v>
      </c>
      <c r="F12">
        <f>'Расчет рациона'!F11</f>
        <v>0</v>
      </c>
      <c r="G12">
        <f>'Расчет рациона'!G11</f>
        <v>0</v>
      </c>
      <c r="H12">
        <f>'Расчет рациона'!H11</f>
        <v>0</v>
      </c>
      <c r="I12">
        <f>'Расчет рациона'!I11</f>
        <v>0</v>
      </c>
      <c r="J12">
        <f>Раскладка!AK17</f>
        <v>32</v>
      </c>
      <c r="L12">
        <f t="shared" si="0"/>
        <v>32</v>
      </c>
      <c r="M12">
        <f t="shared" si="1"/>
        <v>0</v>
      </c>
      <c r="N12">
        <f t="shared" si="2"/>
        <v>0</v>
      </c>
      <c r="O12">
        <f t="shared" si="3"/>
        <v>0</v>
      </c>
      <c r="P12">
        <f t="shared" si="4"/>
        <v>0</v>
      </c>
    </row>
    <row r="13" spans="1:16" ht="12.75">
      <c r="A13">
        <f t="shared" si="5"/>
        <v>8</v>
      </c>
      <c r="C13" t="s">
        <v>40</v>
      </c>
      <c r="D13" t="str">
        <f>'Расчет рациона'!D12</f>
        <v>Творог</v>
      </c>
      <c r="E13">
        <f>'Расчет рациона'!E12</f>
        <v>0</v>
      </c>
      <c r="F13">
        <f>'Расчет рациона'!F12</f>
        <v>0</v>
      </c>
      <c r="G13">
        <f>'Расчет рациона'!G12</f>
        <v>0</v>
      </c>
      <c r="H13">
        <f>'Расчет рациона'!H12</f>
        <v>0</v>
      </c>
      <c r="I13">
        <f>'Расчет рациона'!I12</f>
        <v>0</v>
      </c>
      <c r="J13">
        <f>Раскладка!AK18</f>
        <v>0</v>
      </c>
      <c r="L13">
        <f t="shared" si="0"/>
        <v>0</v>
      </c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</row>
    <row r="14" spans="1:16" ht="12.75">
      <c r="A14">
        <f t="shared" si="5"/>
        <v>9</v>
      </c>
      <c r="C14" t="s">
        <v>42</v>
      </c>
      <c r="D14" t="str">
        <f>'Расчет рациона'!D13</f>
        <v>Супы сухие</v>
      </c>
      <c r="E14">
        <f>'Расчет рациона'!E13</f>
        <v>0</v>
      </c>
      <c r="F14">
        <f>'Расчет рациона'!F13</f>
        <v>0</v>
      </c>
      <c r="G14">
        <f>'Расчет рациона'!G13</f>
        <v>0</v>
      </c>
      <c r="H14">
        <f>'Расчет рациона'!H13</f>
        <v>0</v>
      </c>
      <c r="I14">
        <f>'Расчет рациона'!I13</f>
        <v>0</v>
      </c>
      <c r="J14">
        <f>Раскладка!AK19</f>
        <v>16</v>
      </c>
      <c r="L14">
        <f t="shared" si="0"/>
        <v>16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0</v>
      </c>
    </row>
    <row r="15" spans="1:16" ht="12.75">
      <c r="A15">
        <f t="shared" si="5"/>
        <v>10</v>
      </c>
      <c r="C15" t="s">
        <v>42</v>
      </c>
      <c r="D15">
        <f>'Расчет рациона'!D14</f>
        <v>0</v>
      </c>
      <c r="E15">
        <f>'Расчет рациона'!E14</f>
        <v>0</v>
      </c>
      <c r="F15">
        <f>'Расчет рациона'!F14</f>
        <v>0</v>
      </c>
      <c r="G15">
        <f>'Расчет рациона'!G14</f>
        <v>0</v>
      </c>
      <c r="H15">
        <f>'Расчет рациона'!H14</f>
        <v>0</v>
      </c>
      <c r="I15">
        <f>'Расчет рациона'!I14</f>
        <v>0</v>
      </c>
      <c r="J15">
        <f>Раскладка!AK20</f>
        <v>0</v>
      </c>
      <c r="L15">
        <f t="shared" si="0"/>
        <v>0</v>
      </c>
      <c r="M15">
        <f t="shared" si="1"/>
        <v>0</v>
      </c>
      <c r="N15">
        <f t="shared" si="2"/>
        <v>0</v>
      </c>
      <c r="O15">
        <f t="shared" si="3"/>
        <v>0</v>
      </c>
      <c r="P15">
        <f t="shared" si="4"/>
        <v>0</v>
      </c>
    </row>
    <row r="16" spans="1:16" ht="12.75">
      <c r="A16">
        <f t="shared" si="5"/>
        <v>11</v>
      </c>
      <c r="C16" t="s">
        <v>42</v>
      </c>
      <c r="D16" t="str">
        <f>'Расчет рациона'!D15</f>
        <v>Мясо сублимир.</v>
      </c>
      <c r="E16">
        <f>'Расчет рациона'!E15</f>
        <v>0</v>
      </c>
      <c r="F16">
        <f>'Расчет рациона'!F15</f>
        <v>0</v>
      </c>
      <c r="G16">
        <f>'Расчет рациона'!G15</f>
        <v>0</v>
      </c>
      <c r="H16">
        <f>'Расчет рациона'!H15</f>
        <v>0</v>
      </c>
      <c r="I16">
        <f>'Расчет рациона'!I15</f>
        <v>0</v>
      </c>
      <c r="J16">
        <f>Раскладка!AK21</f>
        <v>12.5</v>
      </c>
      <c r="L16">
        <f t="shared" si="0"/>
        <v>12.5</v>
      </c>
      <c r="M16">
        <f t="shared" si="1"/>
        <v>0</v>
      </c>
      <c r="N16">
        <f t="shared" si="2"/>
        <v>0</v>
      </c>
      <c r="O16">
        <f t="shared" si="3"/>
        <v>0</v>
      </c>
      <c r="P16">
        <f t="shared" si="4"/>
        <v>0</v>
      </c>
    </row>
    <row r="17" spans="1:16" ht="12.75">
      <c r="A17">
        <f t="shared" si="5"/>
        <v>12</v>
      </c>
      <c r="C17" t="s">
        <v>42</v>
      </c>
      <c r="D17" t="str">
        <f>'Расчет рациона'!D16</f>
        <v>Птица сублимир</v>
      </c>
      <c r="E17">
        <f>'Расчет рациона'!E16</f>
        <v>0</v>
      </c>
      <c r="F17">
        <f>'Расчет рациона'!F16</f>
        <v>0</v>
      </c>
      <c r="G17">
        <f>'Расчет рациона'!G16</f>
        <v>0</v>
      </c>
      <c r="H17">
        <f>'Расчет рациона'!H16</f>
        <v>0</v>
      </c>
      <c r="I17">
        <f>'Расчет рациона'!I16</f>
        <v>0</v>
      </c>
      <c r="J17">
        <f>Раскладка!AK22</f>
        <v>12.5</v>
      </c>
      <c r="L17">
        <f t="shared" si="0"/>
        <v>12.5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</row>
    <row r="18" spans="1:16" ht="12.75">
      <c r="A18">
        <f t="shared" si="5"/>
        <v>13</v>
      </c>
      <c r="C18" t="s">
        <v>42</v>
      </c>
      <c r="D18" t="str">
        <f>'Расчет рациона'!D17</f>
        <v>Треска сублимир</v>
      </c>
      <c r="E18">
        <f>'Расчет рациона'!E17</f>
        <v>0</v>
      </c>
      <c r="F18">
        <f>'Расчет рациона'!F17</f>
        <v>0</v>
      </c>
      <c r="G18">
        <f>'Расчет рациона'!G17</f>
        <v>0</v>
      </c>
      <c r="H18">
        <f>'Расчет рациона'!H17</f>
        <v>0</v>
      </c>
      <c r="I18">
        <f>'Расчет рациона'!I17</f>
        <v>0</v>
      </c>
      <c r="J18">
        <f>Раскладка!AK23</f>
        <v>12.5</v>
      </c>
      <c r="L18">
        <f t="shared" si="0"/>
        <v>12.5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</row>
    <row r="19" spans="1:16" ht="12.75">
      <c r="A19">
        <f t="shared" si="5"/>
        <v>14</v>
      </c>
      <c r="C19" t="s">
        <v>42</v>
      </c>
      <c r="D19">
        <f>'Расчет рациона'!D18</f>
        <v>0</v>
      </c>
      <c r="E19">
        <f>'Расчет рациона'!E18</f>
        <v>0</v>
      </c>
      <c r="F19">
        <f>'Расчет рациона'!F18</f>
        <v>0</v>
      </c>
      <c r="G19">
        <f>'Расчет рациона'!G18</f>
        <v>0</v>
      </c>
      <c r="H19">
        <f>'Расчет рациона'!H18</f>
        <v>0</v>
      </c>
      <c r="I19">
        <f>'Расчет рациона'!I18</f>
        <v>0</v>
      </c>
      <c r="J19">
        <f>Раскладка!AK24</f>
        <v>0</v>
      </c>
      <c r="L19">
        <f t="shared" si="0"/>
        <v>0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</row>
    <row r="20" spans="1:16" ht="12.75">
      <c r="A20">
        <f t="shared" si="5"/>
        <v>15</v>
      </c>
      <c r="C20" t="s">
        <v>42</v>
      </c>
      <c r="D20" t="str">
        <f>'Расчет рациона'!D19</f>
        <v>Колбаса сырокопч.</v>
      </c>
      <c r="E20">
        <f>'Расчет рациона'!E19</f>
        <v>0</v>
      </c>
      <c r="F20">
        <f>'Расчет рациона'!F19</f>
        <v>0</v>
      </c>
      <c r="G20">
        <f>'Расчет рациона'!G19</f>
        <v>0</v>
      </c>
      <c r="H20">
        <f>'Расчет рациона'!H19</f>
        <v>0</v>
      </c>
      <c r="I20">
        <f>'Расчет рациона'!I19</f>
        <v>0</v>
      </c>
      <c r="J20">
        <f>Раскладка!AK25</f>
        <v>45</v>
      </c>
      <c r="L20">
        <f t="shared" si="0"/>
        <v>45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</row>
    <row r="21" spans="1:16" ht="12.75">
      <c r="A21">
        <f t="shared" si="5"/>
        <v>16</v>
      </c>
      <c r="C21" t="s">
        <v>42</v>
      </c>
      <c r="D21">
        <f>'Расчет рациона'!D20</f>
        <v>0</v>
      </c>
      <c r="E21">
        <f>'Расчет рациона'!E20</f>
        <v>0</v>
      </c>
      <c r="F21">
        <f>'Расчет рациона'!F20</f>
        <v>0</v>
      </c>
      <c r="G21">
        <f>'Расчет рациона'!G20</f>
        <v>0</v>
      </c>
      <c r="H21">
        <f>'Расчет рациона'!H20</f>
        <v>0</v>
      </c>
      <c r="I21">
        <f>'Расчет рациона'!I20</f>
        <v>0</v>
      </c>
      <c r="J21">
        <f>Раскладка!AK26</f>
        <v>0</v>
      </c>
      <c r="L21">
        <f t="shared" si="0"/>
        <v>0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</row>
    <row r="22" spans="1:16" ht="12.75">
      <c r="A22">
        <f t="shared" si="5"/>
        <v>17</v>
      </c>
      <c r="C22" t="s">
        <v>46</v>
      </c>
      <c r="D22">
        <f>'Расчет рациона'!D21</f>
        <v>0</v>
      </c>
      <c r="E22">
        <f>'Расчет рациона'!E21</f>
        <v>0</v>
      </c>
      <c r="F22">
        <f>'Расчет рациона'!F21</f>
        <v>0</v>
      </c>
      <c r="G22">
        <f>'Расчет рациона'!G21</f>
        <v>0</v>
      </c>
      <c r="H22">
        <f>'Расчет рациона'!H21</f>
        <v>0</v>
      </c>
      <c r="I22">
        <f>'Расчет рациона'!I21</f>
        <v>0</v>
      </c>
      <c r="J22">
        <f>Раскладка!AK27</f>
        <v>0</v>
      </c>
      <c r="L22">
        <f t="shared" si="0"/>
        <v>0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</row>
    <row r="23" spans="1:16" ht="12.75">
      <c r="A23">
        <f t="shared" si="5"/>
        <v>18</v>
      </c>
      <c r="C23" t="s">
        <v>46</v>
      </c>
      <c r="D23" t="str">
        <f>'Расчет рациона'!D22</f>
        <v>Мясо вакуум</v>
      </c>
      <c r="E23">
        <f>'Расчет рациона'!E22</f>
        <v>0</v>
      </c>
      <c r="F23">
        <f>'Расчет рациона'!F22</f>
        <v>0</v>
      </c>
      <c r="G23">
        <f>'Расчет рациона'!G22</f>
        <v>0</v>
      </c>
      <c r="H23">
        <f>'Расчет рациона'!H22</f>
        <v>0</v>
      </c>
      <c r="I23">
        <f>'Расчет рациона'!I22</f>
        <v>0</v>
      </c>
      <c r="J23">
        <f>Раскладка!AK28</f>
        <v>39</v>
      </c>
      <c r="L23">
        <f t="shared" si="0"/>
        <v>39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</row>
    <row r="24" spans="1:16" ht="12.75">
      <c r="A24">
        <f t="shared" si="5"/>
        <v>19</v>
      </c>
      <c r="C24" t="s">
        <v>46</v>
      </c>
      <c r="D24" t="str">
        <f>'Расчет рациона'!D23</f>
        <v>Сыр (50% жирн.)</v>
      </c>
      <c r="E24">
        <f>'Расчет рациона'!E23</f>
        <v>0</v>
      </c>
      <c r="F24">
        <f>'Расчет рациона'!F23</f>
        <v>0</v>
      </c>
      <c r="G24">
        <f>'Расчет рациона'!G23</f>
        <v>0</v>
      </c>
      <c r="H24">
        <f>'Расчет рациона'!H23</f>
        <v>0</v>
      </c>
      <c r="I24">
        <f>'Расчет рациона'!I23</f>
        <v>0</v>
      </c>
      <c r="J24">
        <f>Раскладка!AK29</f>
        <v>31</v>
      </c>
      <c r="L24">
        <f t="shared" si="0"/>
        <v>31</v>
      </c>
      <c r="M24">
        <f t="shared" si="1"/>
        <v>0</v>
      </c>
      <c r="N24">
        <f t="shared" si="2"/>
        <v>0</v>
      </c>
      <c r="O24">
        <f t="shared" si="3"/>
        <v>0</v>
      </c>
      <c r="P24">
        <f t="shared" si="4"/>
        <v>0</v>
      </c>
    </row>
    <row r="25" spans="1:16" ht="12.75">
      <c r="A25">
        <f t="shared" si="5"/>
        <v>20</v>
      </c>
      <c r="C25" t="s">
        <v>46</v>
      </c>
      <c r="D25">
        <f>'Расчет рациона'!D24</f>
        <v>0</v>
      </c>
      <c r="E25">
        <f>'Расчет рациона'!E24</f>
        <v>0</v>
      </c>
      <c r="F25">
        <f>'Расчет рациона'!F24</f>
        <v>0</v>
      </c>
      <c r="G25">
        <f>'Расчет рациона'!G24</f>
        <v>0</v>
      </c>
      <c r="H25">
        <f>'Расчет рациона'!H24</f>
        <v>0</v>
      </c>
      <c r="I25">
        <f>'Расчет рациона'!I24</f>
        <v>0</v>
      </c>
      <c r="J25">
        <f>Раскладка!AK30</f>
        <v>0</v>
      </c>
      <c r="L25">
        <f t="shared" si="0"/>
        <v>0</v>
      </c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0</v>
      </c>
    </row>
    <row r="26" spans="1:16" ht="12.75">
      <c r="A26">
        <f t="shared" si="5"/>
        <v>21</v>
      </c>
      <c r="C26" t="s">
        <v>49</v>
      </c>
      <c r="D26" t="str">
        <f>'Расчет рациона'!D25</f>
        <v>Масло растительн</v>
      </c>
      <c r="E26">
        <f>'Расчет рациона'!E25</f>
        <v>0</v>
      </c>
      <c r="F26">
        <f>'Расчет рациона'!F25</f>
        <v>0</v>
      </c>
      <c r="G26">
        <f>'Расчет рациона'!G25</f>
        <v>0</v>
      </c>
      <c r="H26">
        <f>'Расчет рациона'!H25</f>
        <v>0</v>
      </c>
      <c r="I26">
        <f>'Расчет рациона'!I25</f>
        <v>0</v>
      </c>
      <c r="J26">
        <f>Раскладка!AK31</f>
        <v>0</v>
      </c>
      <c r="L26">
        <f t="shared" si="0"/>
        <v>0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0</v>
      </c>
    </row>
    <row r="27" spans="1:16" ht="12.75">
      <c r="A27">
        <f t="shared" si="5"/>
        <v>22</v>
      </c>
      <c r="C27" t="s">
        <v>49</v>
      </c>
      <c r="D27" t="str">
        <f>'Расчет рациона'!D26</f>
        <v>Масло топленое</v>
      </c>
      <c r="E27">
        <f>'Расчет рациона'!E26</f>
        <v>0</v>
      </c>
      <c r="F27">
        <f>'Расчет рациона'!F26</f>
        <v>0</v>
      </c>
      <c r="G27">
        <f>'Расчет рациона'!G26</f>
        <v>0</v>
      </c>
      <c r="H27">
        <f>'Расчет рациона'!H26</f>
        <v>0</v>
      </c>
      <c r="I27">
        <f>'Расчет рациона'!I26</f>
        <v>0</v>
      </c>
      <c r="J27">
        <f>Раскладка!AK32</f>
        <v>14</v>
      </c>
      <c r="L27">
        <f t="shared" si="0"/>
        <v>14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0</v>
      </c>
    </row>
    <row r="28" spans="1:16" ht="12.75">
      <c r="A28">
        <f t="shared" si="5"/>
        <v>23</v>
      </c>
      <c r="C28" t="s">
        <v>49</v>
      </c>
      <c r="D28" t="str">
        <f>'Расчет рациона'!D27</f>
        <v>Масло сублиме</v>
      </c>
      <c r="E28">
        <f>'Расчет рациона'!E27</f>
        <v>0</v>
      </c>
      <c r="F28">
        <f>'Расчет рациона'!F27</f>
        <v>0</v>
      </c>
      <c r="G28">
        <f>'Расчет рациона'!G27</f>
        <v>0</v>
      </c>
      <c r="H28">
        <f>'Расчет рациона'!H27</f>
        <v>0</v>
      </c>
      <c r="I28">
        <f>'Расчет рациона'!I27</f>
        <v>0</v>
      </c>
      <c r="J28">
        <f>Раскладка!AK33</f>
        <v>0</v>
      </c>
      <c r="L28">
        <f t="shared" si="0"/>
        <v>0</v>
      </c>
      <c r="M28">
        <f t="shared" si="1"/>
        <v>0</v>
      </c>
      <c r="N28">
        <f t="shared" si="2"/>
        <v>0</v>
      </c>
      <c r="O28">
        <f t="shared" si="3"/>
        <v>0</v>
      </c>
      <c r="P28">
        <f t="shared" si="4"/>
        <v>0</v>
      </c>
    </row>
    <row r="29" spans="1:16" ht="12.75">
      <c r="A29">
        <f t="shared" si="5"/>
        <v>24</v>
      </c>
      <c r="C29" t="s">
        <v>51</v>
      </c>
      <c r="D29">
        <f>'Расчет рациона'!D28</f>
        <v>0</v>
      </c>
      <c r="E29">
        <f>'Расчет рациона'!E28</f>
        <v>0</v>
      </c>
      <c r="F29">
        <f>'Расчет рациона'!F28</f>
        <v>0</v>
      </c>
      <c r="G29">
        <f>'Расчет рациона'!G28</f>
        <v>0</v>
      </c>
      <c r="H29">
        <f>'Расчет рациона'!H28</f>
        <v>0</v>
      </c>
      <c r="I29">
        <f>'Расчет рациона'!I28</f>
        <v>0</v>
      </c>
      <c r="J29">
        <f>Раскладка!AK34</f>
        <v>0</v>
      </c>
      <c r="L29">
        <f t="shared" si="0"/>
        <v>0</v>
      </c>
      <c r="M29">
        <f t="shared" si="1"/>
        <v>0</v>
      </c>
      <c r="N29">
        <f t="shared" si="2"/>
        <v>0</v>
      </c>
      <c r="O29">
        <f t="shared" si="3"/>
        <v>0</v>
      </c>
      <c r="P29">
        <f t="shared" si="4"/>
        <v>0</v>
      </c>
    </row>
    <row r="30" spans="1:16" ht="12.75">
      <c r="A30">
        <f t="shared" si="5"/>
        <v>25</v>
      </c>
      <c r="C30" t="s">
        <v>51</v>
      </c>
      <c r="D30" t="str">
        <f>'Расчет рациона'!D29</f>
        <v>Молоко сухое</v>
      </c>
      <c r="E30">
        <f>'Расчет рациона'!E29</f>
        <v>0</v>
      </c>
      <c r="F30">
        <f>'Расчет рациона'!F29</f>
        <v>0</v>
      </c>
      <c r="G30">
        <f>'Расчет рациона'!G29</f>
        <v>0</v>
      </c>
      <c r="H30">
        <f>'Расчет рациона'!H29</f>
        <v>0</v>
      </c>
      <c r="I30">
        <f>'Расчет рациона'!I29</f>
        <v>0</v>
      </c>
      <c r="J30">
        <f>Раскладка!AK35</f>
        <v>22</v>
      </c>
      <c r="L30">
        <f t="shared" si="0"/>
        <v>22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0</v>
      </c>
    </row>
    <row r="31" spans="1:16" ht="12.75">
      <c r="A31">
        <f t="shared" si="5"/>
        <v>26</v>
      </c>
      <c r="C31" t="s">
        <v>51</v>
      </c>
      <c r="D31" t="str">
        <f>'Расчет рациона'!D30</f>
        <v>Сметана сублиме</v>
      </c>
      <c r="E31">
        <f>'Расчет рациона'!E30</f>
        <v>0</v>
      </c>
      <c r="F31">
        <f>'Расчет рациона'!F30</f>
        <v>0</v>
      </c>
      <c r="G31">
        <f>'Расчет рациона'!G30</f>
        <v>0</v>
      </c>
      <c r="H31">
        <f>'Расчет рациона'!H30</f>
        <v>0</v>
      </c>
      <c r="I31">
        <f>'Расчет рациона'!I30</f>
        <v>0</v>
      </c>
      <c r="J31">
        <f>Раскладка!AK36</f>
        <v>0</v>
      </c>
      <c r="L31">
        <f t="shared" si="0"/>
        <v>0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0</v>
      </c>
    </row>
    <row r="32" spans="1:16" ht="12.75">
      <c r="A32">
        <f t="shared" si="5"/>
        <v>27</v>
      </c>
      <c r="C32" t="s">
        <v>52</v>
      </c>
      <c r="D32">
        <f>'Расчет рациона'!D31</f>
        <v>0</v>
      </c>
      <c r="E32">
        <f>'Расчет рациона'!E31</f>
        <v>0</v>
      </c>
      <c r="F32">
        <f>'Расчет рациона'!F31</f>
        <v>0</v>
      </c>
      <c r="G32">
        <f>'Расчет рациона'!G31</f>
        <v>0</v>
      </c>
      <c r="H32">
        <f>'Расчет рациона'!H31</f>
        <v>0</v>
      </c>
      <c r="I32">
        <f>'Расчет рациона'!I31</f>
        <v>0</v>
      </c>
      <c r="J32">
        <f>Раскладка!AK37</f>
        <v>0</v>
      </c>
      <c r="L32">
        <f t="shared" si="0"/>
        <v>0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0</v>
      </c>
    </row>
    <row r="33" spans="1:16" ht="12.75">
      <c r="A33">
        <f t="shared" si="5"/>
        <v>28</v>
      </c>
      <c r="C33" t="s">
        <v>52</v>
      </c>
      <c r="D33" t="str">
        <f>'Расчет рациона'!D32</f>
        <v>Сухари белые</v>
      </c>
      <c r="E33">
        <f>'Расчет рациона'!E32</f>
        <v>0</v>
      </c>
      <c r="F33">
        <f>'Расчет рациона'!F32</f>
        <v>0</v>
      </c>
      <c r="G33">
        <f>'Расчет рациона'!G32</f>
        <v>0</v>
      </c>
      <c r="H33">
        <f>'Расчет рациона'!H32</f>
        <v>0</v>
      </c>
      <c r="I33">
        <f>'Расчет рациона'!I32</f>
        <v>0</v>
      </c>
      <c r="J33">
        <f>Раскладка!AK38</f>
        <v>44</v>
      </c>
      <c r="L33">
        <f t="shared" si="0"/>
        <v>44</v>
      </c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</row>
    <row r="34" spans="1:16" ht="12.75">
      <c r="A34">
        <f t="shared" si="5"/>
        <v>29</v>
      </c>
      <c r="C34" t="s">
        <v>52</v>
      </c>
      <c r="D34" t="str">
        <f>'Расчет рациона'!D33</f>
        <v>Хлебцы</v>
      </c>
      <c r="E34">
        <f>'Расчет рациона'!E33</f>
        <v>0</v>
      </c>
      <c r="F34">
        <f>'Расчет рациона'!F33</f>
        <v>0</v>
      </c>
      <c r="G34">
        <f>'Расчет рациона'!G33</f>
        <v>0</v>
      </c>
      <c r="H34">
        <f>'Расчет рациона'!H33</f>
        <v>0</v>
      </c>
      <c r="I34">
        <f>'Расчет рациона'!I33</f>
        <v>0</v>
      </c>
      <c r="J34">
        <f>Раскладка!AK39</f>
        <v>12.5</v>
      </c>
      <c r="L34">
        <f t="shared" si="0"/>
        <v>12.5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</row>
    <row r="35" spans="1:16" ht="12.75">
      <c r="A35">
        <f t="shared" si="5"/>
        <v>30</v>
      </c>
      <c r="C35" t="s">
        <v>52</v>
      </c>
      <c r="D35" t="str">
        <f>'Расчет рациона'!D34</f>
        <v>Галеты</v>
      </c>
      <c r="E35">
        <f>'Расчет рациона'!E34</f>
        <v>0</v>
      </c>
      <c r="F35">
        <f>'Расчет рациона'!F34</f>
        <v>0</v>
      </c>
      <c r="G35">
        <f>'Расчет рациона'!G34</f>
        <v>0</v>
      </c>
      <c r="H35">
        <f>'Расчет рациона'!H34</f>
        <v>0</v>
      </c>
      <c r="I35">
        <f>'Расчет рациона'!I34</f>
        <v>0</v>
      </c>
      <c r="J35">
        <f>Раскладка!AK40</f>
        <v>8</v>
      </c>
      <c r="L35">
        <f t="shared" si="0"/>
        <v>8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</row>
    <row r="36" spans="1:16" ht="12.75">
      <c r="A36">
        <f t="shared" si="5"/>
        <v>31</v>
      </c>
      <c r="C36" t="s">
        <v>53</v>
      </c>
      <c r="D36" t="str">
        <f>'Расчет рациона'!D35</f>
        <v>Сушки</v>
      </c>
      <c r="E36">
        <f>'Расчет рациона'!E35</f>
        <v>0</v>
      </c>
      <c r="F36">
        <f>'Расчет рациона'!F35</f>
        <v>0</v>
      </c>
      <c r="G36">
        <f>'Расчет рациона'!G35</f>
        <v>0</v>
      </c>
      <c r="H36">
        <f>'Расчет рациона'!H35</f>
        <v>0</v>
      </c>
      <c r="I36">
        <f>'Расчет рациона'!I35</f>
        <v>0</v>
      </c>
      <c r="J36">
        <f>Раскладка!AK41</f>
        <v>8</v>
      </c>
      <c r="L36">
        <f t="shared" si="0"/>
        <v>8</v>
      </c>
      <c r="M36">
        <f t="shared" si="1"/>
        <v>0</v>
      </c>
      <c r="N36">
        <f t="shared" si="2"/>
        <v>0</v>
      </c>
      <c r="O36">
        <f t="shared" si="3"/>
        <v>0</v>
      </c>
      <c r="P36">
        <f t="shared" si="4"/>
        <v>0</v>
      </c>
    </row>
    <row r="37" spans="1:16" ht="12.75">
      <c r="A37">
        <f t="shared" si="5"/>
        <v>32</v>
      </c>
      <c r="C37" t="s">
        <v>53</v>
      </c>
      <c r="D37" t="str">
        <f>'Расчет рациона'!D36</f>
        <v>Мука</v>
      </c>
      <c r="E37">
        <f>'Расчет рациона'!E36</f>
        <v>0</v>
      </c>
      <c r="F37">
        <f>'Расчет рациона'!F36</f>
        <v>0</v>
      </c>
      <c r="G37">
        <f>'Расчет рациона'!G36</f>
        <v>0</v>
      </c>
      <c r="H37">
        <f>'Расчет рациона'!H36</f>
        <v>0</v>
      </c>
      <c r="I37">
        <f>'Расчет рациона'!I36</f>
        <v>0</v>
      </c>
      <c r="J37">
        <f>Раскладка!AK42</f>
        <v>0</v>
      </c>
      <c r="L37">
        <f t="shared" si="0"/>
        <v>0</v>
      </c>
      <c r="M37">
        <f t="shared" si="1"/>
        <v>0</v>
      </c>
      <c r="N37">
        <f t="shared" si="2"/>
        <v>0</v>
      </c>
      <c r="O37">
        <f t="shared" si="3"/>
        <v>0</v>
      </c>
      <c r="P37">
        <f t="shared" si="4"/>
        <v>0</v>
      </c>
    </row>
    <row r="38" spans="1:16" ht="12.75">
      <c r="A38">
        <f t="shared" si="5"/>
        <v>33</v>
      </c>
      <c r="C38" t="s">
        <v>53</v>
      </c>
      <c r="D38">
        <f>'Расчет рациона'!D37</f>
        <v>0</v>
      </c>
      <c r="E38">
        <f>'Расчет рациона'!E37</f>
        <v>0</v>
      </c>
      <c r="F38">
        <f>'Расчет рациона'!F37</f>
        <v>0</v>
      </c>
      <c r="G38">
        <f>'Расчет рациона'!G37</f>
        <v>0</v>
      </c>
      <c r="H38">
        <f>'Расчет рациона'!H37</f>
        <v>0</v>
      </c>
      <c r="I38">
        <f>'Расчет рациона'!I37</f>
        <v>0</v>
      </c>
      <c r="J38">
        <f>Раскладка!AK43</f>
        <v>0</v>
      </c>
      <c r="L38">
        <f aca="true" t="shared" si="6" ref="L38:L69">SUM(J38:J38)</f>
        <v>0</v>
      </c>
      <c r="M38">
        <f aca="true" t="shared" si="7" ref="M38:M69">E38/100*$L38</f>
        <v>0</v>
      </c>
      <c r="N38">
        <f aca="true" t="shared" si="8" ref="N38:N69">F38/100*$L38</f>
        <v>0</v>
      </c>
      <c r="O38">
        <f aca="true" t="shared" si="9" ref="O38:O69">G38/100*$L38</f>
        <v>0</v>
      </c>
      <c r="P38">
        <f aca="true" t="shared" si="10" ref="P38:P69">H38/100*$L38</f>
        <v>0</v>
      </c>
    </row>
    <row r="39" spans="1:16" ht="12.75">
      <c r="A39">
        <f aca="true" t="shared" si="11" ref="A39:A70">A38+1</f>
        <v>34</v>
      </c>
      <c r="C39" t="s">
        <v>53</v>
      </c>
      <c r="D39">
        <f>'Расчет рациона'!D38</f>
        <v>0</v>
      </c>
      <c r="E39">
        <f>'Расчет рациона'!E38</f>
        <v>0</v>
      </c>
      <c r="F39">
        <f>'Расчет рациона'!F38</f>
        <v>0</v>
      </c>
      <c r="G39">
        <f>'Расчет рациона'!G38</f>
        <v>0</v>
      </c>
      <c r="H39">
        <f>'Расчет рациона'!H38</f>
        <v>0</v>
      </c>
      <c r="I39">
        <f>'Расчет рациона'!I38</f>
        <v>0</v>
      </c>
      <c r="J39">
        <f>Раскладка!AK44</f>
        <v>0</v>
      </c>
      <c r="L39">
        <f t="shared" si="6"/>
        <v>0</v>
      </c>
      <c r="M39">
        <f t="shared" si="7"/>
        <v>0</v>
      </c>
      <c r="N39">
        <f t="shared" si="8"/>
        <v>0</v>
      </c>
      <c r="O39">
        <f t="shared" si="9"/>
        <v>0</v>
      </c>
      <c r="P39">
        <f t="shared" si="10"/>
        <v>0</v>
      </c>
    </row>
    <row r="40" spans="1:16" ht="12.75">
      <c r="A40">
        <f t="shared" si="11"/>
        <v>35</v>
      </c>
      <c r="C40" t="s">
        <v>53</v>
      </c>
      <c r="D40" t="str">
        <f>'Расчет рациона'!D39</f>
        <v>Сахар</v>
      </c>
      <c r="E40">
        <f>'Расчет рациона'!E39</f>
        <v>0</v>
      </c>
      <c r="F40">
        <f>'Расчет рациона'!F39</f>
        <v>0</v>
      </c>
      <c r="G40">
        <f>'Расчет рациона'!G39</f>
        <v>0</v>
      </c>
      <c r="H40">
        <f>'Расчет рациона'!H39</f>
        <v>0</v>
      </c>
      <c r="I40">
        <f>'Расчет рациона'!I39</f>
        <v>0</v>
      </c>
      <c r="J40">
        <f>Раскладка!AK45</f>
        <v>68.4</v>
      </c>
      <c r="L40">
        <f t="shared" si="6"/>
        <v>68.4</v>
      </c>
      <c r="M40">
        <f t="shared" si="7"/>
        <v>0</v>
      </c>
      <c r="N40">
        <f t="shared" si="8"/>
        <v>0</v>
      </c>
      <c r="O40">
        <f t="shared" si="9"/>
        <v>0</v>
      </c>
      <c r="P40">
        <f t="shared" si="10"/>
        <v>0</v>
      </c>
    </row>
    <row r="41" spans="1:16" ht="12.75">
      <c r="A41">
        <f t="shared" si="11"/>
        <v>36</v>
      </c>
      <c r="C41" t="s">
        <v>53</v>
      </c>
      <c r="D41" t="str">
        <f>'Расчет рациона'!D40</f>
        <v>Шоколад</v>
      </c>
      <c r="E41">
        <f>'Расчет рациона'!E40</f>
        <v>0</v>
      </c>
      <c r="F41">
        <f>'Расчет рациона'!F40</f>
        <v>0</v>
      </c>
      <c r="G41">
        <f>'Расчет рациона'!G40</f>
        <v>0</v>
      </c>
      <c r="H41">
        <f>'Расчет рациона'!H40</f>
        <v>0</v>
      </c>
      <c r="I41">
        <f>'Расчет рациона'!I40</f>
        <v>0</v>
      </c>
      <c r="J41">
        <f>Раскладка!AK46</f>
        <v>7.5</v>
      </c>
      <c r="L41">
        <f t="shared" si="6"/>
        <v>7.5</v>
      </c>
      <c r="M41">
        <f t="shared" si="7"/>
        <v>0</v>
      </c>
      <c r="N41">
        <f t="shared" si="8"/>
        <v>0</v>
      </c>
      <c r="O41">
        <f t="shared" si="9"/>
        <v>0</v>
      </c>
      <c r="P41">
        <f t="shared" si="10"/>
        <v>0</v>
      </c>
    </row>
    <row r="42" spans="1:16" ht="12.75">
      <c r="A42">
        <f t="shared" si="11"/>
        <v>37</v>
      </c>
      <c r="C42" t="s">
        <v>53</v>
      </c>
      <c r="D42" t="str">
        <f>'Расчет рациона'!D41</f>
        <v>Конфеты</v>
      </c>
      <c r="E42">
        <f>'Расчет рациона'!E41</f>
        <v>0</v>
      </c>
      <c r="F42">
        <f>'Расчет рациона'!F41</f>
        <v>0</v>
      </c>
      <c r="G42">
        <f>'Расчет рациона'!G41</f>
        <v>0</v>
      </c>
      <c r="H42">
        <f>'Расчет рациона'!H41</f>
        <v>0</v>
      </c>
      <c r="I42">
        <f>'Расчет рациона'!I41</f>
        <v>0</v>
      </c>
      <c r="J42">
        <f>Раскладка!AK47</f>
        <v>11</v>
      </c>
      <c r="L42">
        <f t="shared" si="6"/>
        <v>11</v>
      </c>
      <c r="M42">
        <f t="shared" si="7"/>
        <v>0</v>
      </c>
      <c r="N42">
        <f t="shared" si="8"/>
        <v>0</v>
      </c>
      <c r="O42">
        <f t="shared" si="9"/>
        <v>0</v>
      </c>
      <c r="P42">
        <f t="shared" si="10"/>
        <v>0</v>
      </c>
    </row>
    <row r="43" spans="1:16" ht="12.75">
      <c r="A43">
        <f t="shared" si="11"/>
        <v>38</v>
      </c>
      <c r="C43" t="s">
        <v>53</v>
      </c>
      <c r="D43" t="str">
        <f>'Расчет рациона'!D42</f>
        <v>Карамель</v>
      </c>
      <c r="E43">
        <f>'Расчет рациона'!E42</f>
        <v>0</v>
      </c>
      <c r="F43">
        <f>'Расчет рациона'!F42</f>
        <v>0</v>
      </c>
      <c r="G43">
        <f>'Расчет рациона'!G42</f>
        <v>0</v>
      </c>
      <c r="H43">
        <f>'Расчет рациона'!H42</f>
        <v>0</v>
      </c>
      <c r="I43">
        <f>'Расчет рациона'!I42</f>
        <v>0</v>
      </c>
      <c r="J43">
        <f>Раскладка!AK48</f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0</v>
      </c>
      <c r="P43">
        <f t="shared" si="10"/>
        <v>0</v>
      </c>
    </row>
    <row r="44" spans="1:16" ht="12.75">
      <c r="A44">
        <f t="shared" si="11"/>
        <v>39</v>
      </c>
      <c r="C44" t="s">
        <v>53</v>
      </c>
      <c r="D44" t="str">
        <f>'Расчет рациона'!D43</f>
        <v>Конфеты шоколадные</v>
      </c>
      <c r="E44">
        <f>'Расчет рациона'!E43</f>
        <v>0</v>
      </c>
      <c r="F44">
        <f>'Расчет рациона'!F43</f>
        <v>0</v>
      </c>
      <c r="G44">
        <f>'Расчет рациона'!G43</f>
        <v>0</v>
      </c>
      <c r="H44">
        <f>'Расчет рациона'!H43</f>
        <v>0</v>
      </c>
      <c r="I44">
        <f>'Расчет рациона'!I43</f>
        <v>0</v>
      </c>
      <c r="J44">
        <f>Раскладка!AK49</f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0</v>
      </c>
      <c r="P44">
        <f t="shared" si="10"/>
        <v>0</v>
      </c>
    </row>
    <row r="45" spans="1:16" ht="12.75">
      <c r="A45">
        <f t="shared" si="11"/>
        <v>40</v>
      </c>
      <c r="C45" t="s">
        <v>53</v>
      </c>
      <c r="D45" t="str">
        <f>'Расчет рациона'!D44</f>
        <v>Леденцы</v>
      </c>
      <c r="E45">
        <f>'Расчет рациона'!E44</f>
        <v>0</v>
      </c>
      <c r="F45">
        <f>'Расчет рациона'!F44</f>
        <v>0</v>
      </c>
      <c r="G45">
        <f>'Расчет рациона'!G44</f>
        <v>0</v>
      </c>
      <c r="H45">
        <f>'Расчет рациона'!H44</f>
        <v>0</v>
      </c>
      <c r="I45">
        <f>'Расчет рациона'!I44</f>
        <v>0</v>
      </c>
      <c r="J45">
        <f>Раскладка!AK50</f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0</v>
      </c>
      <c r="P45">
        <f t="shared" si="10"/>
        <v>0</v>
      </c>
    </row>
    <row r="46" spans="1:16" ht="12.75">
      <c r="A46">
        <f t="shared" si="11"/>
        <v>41</v>
      </c>
      <c r="C46" t="s">
        <v>53</v>
      </c>
      <c r="D46" t="str">
        <f>'Расчет рациона'!D45</f>
        <v>Халва</v>
      </c>
      <c r="E46">
        <f>'Расчет рациона'!E45</f>
        <v>0</v>
      </c>
      <c r="F46">
        <f>'Расчет рациона'!F45</f>
        <v>0</v>
      </c>
      <c r="G46">
        <f>'Расчет рациона'!G45</f>
        <v>0</v>
      </c>
      <c r="H46">
        <f>'Расчет рациона'!H45</f>
        <v>0</v>
      </c>
      <c r="I46">
        <f>'Расчет рациона'!I45</f>
        <v>0</v>
      </c>
      <c r="J46">
        <f>Раскладка!AK51</f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0</v>
      </c>
      <c r="P46">
        <f t="shared" si="10"/>
        <v>0</v>
      </c>
    </row>
    <row r="47" spans="1:16" ht="12.75">
      <c r="A47">
        <f t="shared" si="11"/>
        <v>42</v>
      </c>
      <c r="C47" t="s">
        <v>53</v>
      </c>
      <c r="D47">
        <f>'Расчет рациона'!D46</f>
        <v>0</v>
      </c>
      <c r="E47">
        <f>'Расчет рациона'!E46</f>
        <v>0</v>
      </c>
      <c r="F47">
        <f>'Расчет рациона'!F46</f>
        <v>0</v>
      </c>
      <c r="G47">
        <f>'Расчет рациона'!G46</f>
        <v>0</v>
      </c>
      <c r="H47">
        <f>'Расчет рациона'!H46</f>
        <v>0</v>
      </c>
      <c r="I47">
        <f>'Расчет рациона'!I46</f>
        <v>0</v>
      </c>
      <c r="J47">
        <f>Раскладка!AK52</f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0</v>
      </c>
      <c r="P47">
        <f t="shared" si="10"/>
        <v>0</v>
      </c>
    </row>
    <row r="48" spans="1:16" ht="12.75">
      <c r="A48">
        <f t="shared" si="11"/>
        <v>43</v>
      </c>
      <c r="C48" t="s">
        <v>55</v>
      </c>
      <c r="D48">
        <f>'Расчет рациона'!D47</f>
        <v>0</v>
      </c>
      <c r="E48">
        <f>'Расчет рациона'!E47</f>
        <v>0</v>
      </c>
      <c r="F48">
        <f>'Расчет рациона'!F47</f>
        <v>0</v>
      </c>
      <c r="G48">
        <f>'Расчет рациона'!G47</f>
        <v>0</v>
      </c>
      <c r="H48">
        <f>'Расчет рациона'!H47</f>
        <v>0</v>
      </c>
      <c r="I48">
        <f>'Расчет рациона'!I47</f>
        <v>0</v>
      </c>
      <c r="J48">
        <f>Раскладка!AK53</f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0</v>
      </c>
      <c r="P48">
        <f t="shared" si="10"/>
        <v>0</v>
      </c>
    </row>
    <row r="49" spans="1:16" ht="12.75">
      <c r="A49">
        <f t="shared" si="11"/>
        <v>44</v>
      </c>
      <c r="C49" t="s">
        <v>55</v>
      </c>
      <c r="D49" t="str">
        <f>'Расчет рациона'!D48</f>
        <v>Чеснок</v>
      </c>
      <c r="E49">
        <f>'Расчет рациона'!E48</f>
        <v>0</v>
      </c>
      <c r="F49">
        <f>'Расчет рациона'!F48</f>
        <v>0</v>
      </c>
      <c r="G49">
        <f>'Расчет рациона'!G48</f>
        <v>0</v>
      </c>
      <c r="H49">
        <f>'Расчет рациона'!H48</f>
        <v>0</v>
      </c>
      <c r="I49">
        <f>'Расчет рациона'!I48</f>
        <v>0</v>
      </c>
      <c r="J49">
        <f>Раскладка!AK54</f>
        <v>2.5</v>
      </c>
      <c r="L49">
        <f t="shared" si="6"/>
        <v>2.5</v>
      </c>
      <c r="M49">
        <f t="shared" si="7"/>
        <v>0</v>
      </c>
      <c r="N49">
        <f t="shared" si="8"/>
        <v>0</v>
      </c>
      <c r="O49">
        <f t="shared" si="9"/>
        <v>0</v>
      </c>
      <c r="P49">
        <f t="shared" si="10"/>
        <v>0</v>
      </c>
    </row>
    <row r="50" spans="1:16" ht="12.75">
      <c r="A50">
        <f t="shared" si="11"/>
        <v>45</v>
      </c>
      <c r="C50" t="s">
        <v>55</v>
      </c>
      <c r="D50" t="str">
        <f>'Расчет рациона'!D49</f>
        <v>Лук свежий </v>
      </c>
      <c r="E50">
        <f>'Расчет рациона'!E49</f>
        <v>0</v>
      </c>
      <c r="F50">
        <f>'Расчет рациона'!F49</f>
        <v>0</v>
      </c>
      <c r="G50">
        <f>'Расчет рациона'!G49</f>
        <v>0</v>
      </c>
      <c r="H50">
        <f>'Расчет рациона'!H49</f>
        <v>0</v>
      </c>
      <c r="I50">
        <f>'Расчет рациона'!I49</f>
        <v>0</v>
      </c>
      <c r="J50">
        <f>Раскладка!AK55</f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0</v>
      </c>
      <c r="P50">
        <f t="shared" si="10"/>
        <v>0</v>
      </c>
    </row>
    <row r="51" spans="1:16" ht="12.75">
      <c r="A51">
        <f t="shared" si="11"/>
        <v>46</v>
      </c>
      <c r="C51" t="s">
        <v>55</v>
      </c>
      <c r="D51" t="str">
        <f>'Расчет рациона'!D50</f>
        <v>Лук сублим</v>
      </c>
      <c r="E51">
        <f>'Расчет рациона'!E50</f>
        <v>0</v>
      </c>
      <c r="F51">
        <f>'Расчет рациона'!F50</f>
        <v>0</v>
      </c>
      <c r="G51">
        <f>'Расчет рациона'!G50</f>
        <v>0</v>
      </c>
      <c r="H51">
        <f>'Расчет рациона'!H50</f>
        <v>0</v>
      </c>
      <c r="I51">
        <f>'Расчет рациона'!I50</f>
        <v>0</v>
      </c>
      <c r="J51">
        <f>Раскладка!AK56</f>
        <v>2</v>
      </c>
      <c r="L51">
        <f t="shared" si="6"/>
        <v>2</v>
      </c>
      <c r="M51">
        <f t="shared" si="7"/>
        <v>0</v>
      </c>
      <c r="N51">
        <f t="shared" si="8"/>
        <v>0</v>
      </c>
      <c r="O51">
        <f t="shared" si="9"/>
        <v>0</v>
      </c>
      <c r="P51">
        <f t="shared" si="10"/>
        <v>0</v>
      </c>
    </row>
    <row r="52" spans="1:16" ht="12.75">
      <c r="A52">
        <f t="shared" si="11"/>
        <v>47</v>
      </c>
      <c r="C52" t="s">
        <v>55</v>
      </c>
      <c r="D52" t="str">
        <f>'Расчет рациона'!D51</f>
        <v>Капуста сублим</v>
      </c>
      <c r="E52">
        <f>'Расчет рациона'!E51</f>
        <v>0</v>
      </c>
      <c r="F52">
        <f>'Расчет рациона'!F51</f>
        <v>0</v>
      </c>
      <c r="G52">
        <f>'Расчет рациона'!G51</f>
        <v>0</v>
      </c>
      <c r="H52">
        <f>'Расчет рациона'!H51</f>
        <v>0</v>
      </c>
      <c r="I52">
        <f>'Расчет рациона'!I51</f>
        <v>0</v>
      </c>
      <c r="J52">
        <f>Раскладка!AK57</f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0</v>
      </c>
      <c r="P52">
        <f t="shared" si="10"/>
        <v>0</v>
      </c>
    </row>
    <row r="53" spans="1:16" ht="12.75">
      <c r="A53">
        <f t="shared" si="11"/>
        <v>48</v>
      </c>
      <c r="C53" t="s">
        <v>58</v>
      </c>
      <c r="D53" t="str">
        <f>'Расчет рациона'!D52</f>
        <v>Морковь сублим</v>
      </c>
      <c r="E53">
        <f>'Расчет рациона'!E52</f>
        <v>0</v>
      </c>
      <c r="F53">
        <f>'Расчет рациона'!F52</f>
        <v>0</v>
      </c>
      <c r="G53">
        <f>'Расчет рациона'!G52</f>
        <v>0</v>
      </c>
      <c r="H53">
        <f>'Расчет рациона'!H52</f>
        <v>0</v>
      </c>
      <c r="I53">
        <f>'Расчет рациона'!I52</f>
        <v>0</v>
      </c>
      <c r="J53">
        <f>Раскладка!AK58</f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0</v>
      </c>
      <c r="P53">
        <f t="shared" si="10"/>
        <v>0</v>
      </c>
    </row>
    <row r="54" spans="1:16" ht="12.75">
      <c r="A54">
        <f t="shared" si="11"/>
        <v>49</v>
      </c>
      <c r="C54" t="s">
        <v>58</v>
      </c>
      <c r="D54" t="str">
        <f>'Расчет рациона'!D53</f>
        <v>Огурцы соленые субл</v>
      </c>
      <c r="E54">
        <f>'Расчет рациона'!E53</f>
        <v>0</v>
      </c>
      <c r="F54">
        <f>'Расчет рациона'!F53</f>
        <v>0</v>
      </c>
      <c r="G54">
        <f>'Расчет рациона'!G53</f>
        <v>0</v>
      </c>
      <c r="H54">
        <f>'Расчет рациона'!H53</f>
        <v>0</v>
      </c>
      <c r="I54">
        <f>'Расчет рациона'!I53</f>
        <v>0</v>
      </c>
      <c r="J54">
        <f>Раскладка!AK59</f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0</v>
      </c>
      <c r="P54">
        <f t="shared" si="10"/>
        <v>0</v>
      </c>
    </row>
    <row r="55" spans="1:16" ht="12.75">
      <c r="A55">
        <f t="shared" si="11"/>
        <v>50</v>
      </c>
      <c r="C55" t="s">
        <v>58</v>
      </c>
      <c r="D55" t="str">
        <f>'Расчет рациона'!D54</f>
        <v>Яблоки сублим</v>
      </c>
      <c r="E55">
        <f>'Расчет рациона'!E54</f>
        <v>0</v>
      </c>
      <c r="F55">
        <f>'Расчет рациона'!F54</f>
        <v>0</v>
      </c>
      <c r="G55">
        <f>'Расчет рациона'!G54</f>
        <v>0</v>
      </c>
      <c r="H55">
        <f>'Расчет рациона'!H54</f>
        <v>0</v>
      </c>
      <c r="I55">
        <f>'Расчет рациона'!I54</f>
        <v>0</v>
      </c>
      <c r="J55">
        <f>Раскладка!AK60</f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0</v>
      </c>
      <c r="P55">
        <f t="shared" si="10"/>
        <v>0</v>
      </c>
    </row>
    <row r="56" spans="1:16" ht="12.75">
      <c r="A56">
        <f t="shared" si="11"/>
        <v>51</v>
      </c>
      <c r="C56" t="s">
        <v>58</v>
      </c>
      <c r="D56">
        <f>'Расчет рациона'!D55</f>
        <v>0</v>
      </c>
      <c r="E56">
        <f>'Расчет рациона'!E55</f>
        <v>0</v>
      </c>
      <c r="F56">
        <f>'Расчет рациона'!F55</f>
        <v>0</v>
      </c>
      <c r="G56">
        <f>'Расчет рациона'!G55</f>
        <v>0</v>
      </c>
      <c r="H56">
        <f>'Расчет рациона'!H55</f>
        <v>0</v>
      </c>
      <c r="I56">
        <f>'Расчет рациона'!I55</f>
        <v>0</v>
      </c>
      <c r="J56">
        <f>Раскладка!AK61</f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0</v>
      </c>
      <c r="P56">
        <f t="shared" si="10"/>
        <v>0</v>
      </c>
    </row>
    <row r="57" spans="1:16" ht="12.75">
      <c r="A57">
        <f t="shared" si="11"/>
        <v>52</v>
      </c>
      <c r="D57" t="str">
        <f>'Расчет рациона'!D56</f>
        <v>Инжир</v>
      </c>
      <c r="E57">
        <f>'Расчет рациона'!E56</f>
        <v>0</v>
      </c>
      <c r="F57">
        <f>'Расчет рациона'!F56</f>
        <v>0</v>
      </c>
      <c r="G57">
        <f>'Расчет рациона'!G56</f>
        <v>0</v>
      </c>
      <c r="H57">
        <f>'Расчет рациона'!H56</f>
        <v>0</v>
      </c>
      <c r="I57">
        <f>'Расчет рациона'!I56</f>
        <v>0</v>
      </c>
      <c r="J57">
        <f>Раскладка!AK62</f>
        <v>2.75</v>
      </c>
      <c r="L57">
        <f t="shared" si="6"/>
        <v>2.75</v>
      </c>
      <c r="M57">
        <f t="shared" si="7"/>
        <v>0</v>
      </c>
      <c r="N57">
        <f t="shared" si="8"/>
        <v>0</v>
      </c>
      <c r="O57">
        <f t="shared" si="9"/>
        <v>0</v>
      </c>
      <c r="P57">
        <f t="shared" si="10"/>
        <v>0</v>
      </c>
    </row>
    <row r="58" spans="1:16" ht="12.75">
      <c r="A58">
        <f t="shared" si="11"/>
        <v>53</v>
      </c>
      <c r="D58" t="str">
        <f>'Расчет рациона'!D57</f>
        <v>Курага</v>
      </c>
      <c r="E58">
        <f>'Расчет рациона'!E57</f>
        <v>0</v>
      </c>
      <c r="F58">
        <f>'Расчет рациона'!F57</f>
        <v>0</v>
      </c>
      <c r="G58">
        <f>'Расчет рациона'!G57</f>
        <v>0</v>
      </c>
      <c r="H58">
        <f>'Расчет рациона'!H57</f>
        <v>0</v>
      </c>
      <c r="I58">
        <f>'Расчет рациона'!I57</f>
        <v>0</v>
      </c>
      <c r="J58">
        <f>Раскладка!AK63</f>
        <v>13</v>
      </c>
      <c r="L58">
        <f t="shared" si="6"/>
        <v>13</v>
      </c>
      <c r="M58">
        <f t="shared" si="7"/>
        <v>0</v>
      </c>
      <c r="N58">
        <f t="shared" si="8"/>
        <v>0</v>
      </c>
      <c r="O58">
        <f t="shared" si="9"/>
        <v>0</v>
      </c>
      <c r="P58">
        <f t="shared" si="10"/>
        <v>0</v>
      </c>
    </row>
    <row r="59" spans="1:16" ht="12.75">
      <c r="A59">
        <f t="shared" si="11"/>
        <v>54</v>
      </c>
      <c r="D59" t="str">
        <f>'Расчет рациона'!D58</f>
        <v>Изюм</v>
      </c>
      <c r="E59">
        <f>'Расчет рациона'!E58</f>
        <v>0</v>
      </c>
      <c r="F59">
        <f>'Расчет рациона'!F58</f>
        <v>0</v>
      </c>
      <c r="G59">
        <f>'Расчет рациона'!G58</f>
        <v>0</v>
      </c>
      <c r="H59">
        <f>'Расчет рациона'!H58</f>
        <v>0</v>
      </c>
      <c r="I59">
        <f>'Расчет рациона'!I58</f>
        <v>0</v>
      </c>
      <c r="J59">
        <f>Раскладка!AK64</f>
        <v>10</v>
      </c>
      <c r="L59">
        <f t="shared" si="6"/>
        <v>10</v>
      </c>
      <c r="M59">
        <f t="shared" si="7"/>
        <v>0</v>
      </c>
      <c r="N59">
        <f t="shared" si="8"/>
        <v>0</v>
      </c>
      <c r="O59">
        <f t="shared" si="9"/>
        <v>0</v>
      </c>
      <c r="P59">
        <f t="shared" si="10"/>
        <v>0</v>
      </c>
    </row>
    <row r="60" spans="1:16" ht="12.75">
      <c r="A60">
        <f t="shared" si="11"/>
        <v>55</v>
      </c>
      <c r="D60" t="str">
        <f>'Расчет рациона'!D59</f>
        <v>Бананы сушеные</v>
      </c>
      <c r="E60">
        <f>'Расчет рациона'!E59</f>
        <v>0</v>
      </c>
      <c r="F60">
        <f>'Расчет рациона'!F59</f>
        <v>0</v>
      </c>
      <c r="G60">
        <f>'Расчет рациона'!G59</f>
        <v>0</v>
      </c>
      <c r="H60">
        <f>'Расчет рациона'!H59</f>
        <v>0</v>
      </c>
      <c r="I60">
        <f>'Расчет рациона'!I59</f>
        <v>0</v>
      </c>
      <c r="J60">
        <f>Раскладка!AK65</f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0</v>
      </c>
      <c r="P60">
        <f t="shared" si="10"/>
        <v>0</v>
      </c>
    </row>
    <row r="61" spans="1:16" ht="12.75">
      <c r="A61">
        <f t="shared" si="11"/>
        <v>56</v>
      </c>
      <c r="D61" t="str">
        <f>'Расчет рациона'!D60</f>
        <v>Финики</v>
      </c>
      <c r="E61">
        <f>'Расчет рациона'!E60</f>
        <v>0</v>
      </c>
      <c r="F61">
        <f>'Расчет рациона'!F60</f>
        <v>0</v>
      </c>
      <c r="G61">
        <f>'Расчет рациона'!G60</f>
        <v>0</v>
      </c>
      <c r="H61">
        <f>'Расчет рациона'!H60</f>
        <v>0</v>
      </c>
      <c r="I61">
        <f>'Расчет рациона'!I60</f>
        <v>0</v>
      </c>
      <c r="J61">
        <f>Раскладка!AK66</f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0</v>
      </c>
      <c r="P61">
        <f t="shared" si="10"/>
        <v>0</v>
      </c>
    </row>
    <row r="62" spans="1:16" ht="12.75">
      <c r="A62">
        <f t="shared" si="11"/>
        <v>57</v>
      </c>
      <c r="D62">
        <f>'Расчет рациона'!D61</f>
        <v>0</v>
      </c>
      <c r="E62">
        <f>'Расчет рациона'!E61</f>
        <v>0</v>
      </c>
      <c r="F62">
        <f>'Расчет рациона'!F61</f>
        <v>0</v>
      </c>
      <c r="G62">
        <f>'Расчет рациона'!G61</f>
        <v>0</v>
      </c>
      <c r="H62">
        <f>'Расчет рациона'!H61</f>
        <v>0</v>
      </c>
      <c r="I62">
        <f>'Расчет рациона'!I61</f>
        <v>0</v>
      </c>
      <c r="J62">
        <f>Раскладка!AK67</f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0</v>
      </c>
      <c r="P62">
        <f t="shared" si="10"/>
        <v>0</v>
      </c>
    </row>
    <row r="63" spans="1:16" ht="12.75">
      <c r="A63">
        <f t="shared" si="11"/>
        <v>58</v>
      </c>
      <c r="D63" t="str">
        <f>'Расчет рациона'!D62</f>
        <v>Имбирь засахаренный</v>
      </c>
      <c r="E63">
        <f>'Расчет рациона'!E62</f>
        <v>0</v>
      </c>
      <c r="F63">
        <f>'Расчет рациона'!F62</f>
        <v>0</v>
      </c>
      <c r="G63">
        <f>'Расчет рациона'!G62</f>
        <v>0</v>
      </c>
      <c r="H63">
        <f>'Расчет рациона'!H62</f>
        <v>0</v>
      </c>
      <c r="I63">
        <f>'Расчет рациона'!I62</f>
        <v>0</v>
      </c>
      <c r="J63">
        <f>Раскладка!AK68</f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0</v>
      </c>
      <c r="P63">
        <f t="shared" si="10"/>
        <v>0</v>
      </c>
    </row>
    <row r="64" spans="1:16" ht="12.75">
      <c r="A64">
        <f t="shared" si="11"/>
        <v>59</v>
      </c>
      <c r="D64" t="str">
        <f>'Расчет рациона'!D63</f>
        <v>Орехи грецкие</v>
      </c>
      <c r="E64">
        <f>'Расчет рациона'!E63</f>
        <v>0</v>
      </c>
      <c r="F64">
        <f>'Расчет рациона'!F63</f>
        <v>0</v>
      </c>
      <c r="G64">
        <f>'Расчет рациона'!G63</f>
        <v>0</v>
      </c>
      <c r="H64">
        <f>'Расчет рациона'!H63</f>
        <v>0</v>
      </c>
      <c r="I64">
        <f>'Расчет рациона'!I63</f>
        <v>0</v>
      </c>
      <c r="J64">
        <f>Раскладка!AK69</f>
        <v>5</v>
      </c>
      <c r="L64">
        <f t="shared" si="6"/>
        <v>5</v>
      </c>
      <c r="M64">
        <f t="shared" si="7"/>
        <v>0</v>
      </c>
      <c r="N64">
        <f t="shared" si="8"/>
        <v>0</v>
      </c>
      <c r="O64">
        <f t="shared" si="9"/>
        <v>0</v>
      </c>
      <c r="P64">
        <f t="shared" si="10"/>
        <v>0</v>
      </c>
    </row>
    <row r="65" spans="1:16" ht="12.75">
      <c r="A65">
        <f t="shared" si="11"/>
        <v>60</v>
      </c>
      <c r="D65" t="str">
        <f>'Расчет рациона'!D64</f>
        <v>Орехи фундук</v>
      </c>
      <c r="E65">
        <f>'Расчет рациона'!E64</f>
        <v>0</v>
      </c>
      <c r="F65">
        <f>'Расчет рациона'!F64</f>
        <v>0</v>
      </c>
      <c r="G65">
        <f>'Расчет рациона'!G64</f>
        <v>0</v>
      </c>
      <c r="H65">
        <f>'Расчет рациона'!H64</f>
        <v>0</v>
      </c>
      <c r="I65">
        <f>'Расчет рациона'!I64</f>
        <v>0</v>
      </c>
      <c r="J65">
        <f>Раскладка!AK70</f>
        <v>5</v>
      </c>
      <c r="L65">
        <f t="shared" si="6"/>
        <v>5</v>
      </c>
      <c r="M65">
        <f t="shared" si="7"/>
        <v>0</v>
      </c>
      <c r="N65">
        <f t="shared" si="8"/>
        <v>0</v>
      </c>
      <c r="O65">
        <f t="shared" si="9"/>
        <v>0</v>
      </c>
      <c r="P65">
        <f t="shared" si="10"/>
        <v>0</v>
      </c>
    </row>
    <row r="66" spans="1:16" ht="12.75">
      <c r="A66">
        <f t="shared" si="11"/>
        <v>61</v>
      </c>
      <c r="D66" t="str">
        <f>'Расчет рациона'!D65</f>
        <v>Кедровый жмых</v>
      </c>
      <c r="E66">
        <f>'Расчет рациона'!E65</f>
        <v>0</v>
      </c>
      <c r="F66">
        <f>'Расчет рациона'!F65</f>
        <v>0</v>
      </c>
      <c r="G66">
        <f>'Расчет рациона'!G65</f>
        <v>0</v>
      </c>
      <c r="H66">
        <f>'Расчет рациона'!H65</f>
        <v>0</v>
      </c>
      <c r="I66">
        <f>'Расчет рациона'!I65</f>
        <v>0</v>
      </c>
      <c r="J66">
        <f>Раскладка!AK71</f>
        <v>5</v>
      </c>
      <c r="L66">
        <f t="shared" si="6"/>
        <v>5</v>
      </c>
      <c r="M66">
        <f t="shared" si="7"/>
        <v>0</v>
      </c>
      <c r="N66">
        <f t="shared" si="8"/>
        <v>0</v>
      </c>
      <c r="O66">
        <f t="shared" si="9"/>
        <v>0</v>
      </c>
      <c r="P66">
        <f t="shared" si="10"/>
        <v>0</v>
      </c>
    </row>
    <row r="67" spans="1:16" ht="12.75">
      <c r="A67">
        <f t="shared" si="11"/>
        <v>62</v>
      </c>
      <c r="D67">
        <f>'Расчет рациона'!D66</f>
        <v>0</v>
      </c>
      <c r="E67">
        <f>'Расчет рациона'!E66</f>
        <v>0</v>
      </c>
      <c r="F67">
        <f>'Расчет рациона'!F66</f>
        <v>0</v>
      </c>
      <c r="G67">
        <f>'Расчет рациона'!G66</f>
        <v>0</v>
      </c>
      <c r="H67">
        <f>'Расчет рациона'!H66</f>
        <v>0</v>
      </c>
      <c r="I67">
        <f>'Расчет рациона'!I66</f>
        <v>0</v>
      </c>
      <c r="J67">
        <f>Раскладка!AK72</f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0</v>
      </c>
      <c r="P67">
        <f t="shared" si="10"/>
        <v>0</v>
      </c>
    </row>
    <row r="68" spans="1:16" ht="12.75">
      <c r="A68">
        <f t="shared" si="11"/>
        <v>63</v>
      </c>
      <c r="D68" t="str">
        <f>'Расчет рациона'!D67</f>
        <v>Кофе</v>
      </c>
      <c r="E68">
        <f>'Расчет рациона'!E67</f>
        <v>0</v>
      </c>
      <c r="F68">
        <f>'Расчет рациона'!F67</f>
        <v>0</v>
      </c>
      <c r="G68">
        <f>'Расчет рациона'!G67</f>
        <v>0</v>
      </c>
      <c r="H68">
        <f>'Расчет рациона'!H67</f>
        <v>0</v>
      </c>
      <c r="I68">
        <f>'Расчет рациона'!I67</f>
        <v>0</v>
      </c>
      <c r="J68">
        <f>Раскладка!AK73</f>
        <v>2</v>
      </c>
      <c r="L68">
        <f t="shared" si="6"/>
        <v>2</v>
      </c>
      <c r="M68">
        <f t="shared" si="7"/>
        <v>0</v>
      </c>
      <c r="N68">
        <f t="shared" si="8"/>
        <v>0</v>
      </c>
      <c r="O68">
        <f t="shared" si="9"/>
        <v>0</v>
      </c>
      <c r="P68">
        <f t="shared" si="10"/>
        <v>0</v>
      </c>
    </row>
    <row r="69" spans="1:16" ht="12.75">
      <c r="A69">
        <f t="shared" si="11"/>
        <v>64</v>
      </c>
      <c r="D69" t="str">
        <f>'Расчет рациона'!D68</f>
        <v>Какао</v>
      </c>
      <c r="E69">
        <f>'Расчет рациона'!E68</f>
        <v>0</v>
      </c>
      <c r="F69">
        <f>'Расчет рациона'!F68</f>
        <v>0</v>
      </c>
      <c r="G69">
        <f>'Расчет рациона'!G68</f>
        <v>0</v>
      </c>
      <c r="H69">
        <f>'Расчет рациона'!H68</f>
        <v>0</v>
      </c>
      <c r="I69">
        <f>'Расчет рациона'!I68</f>
        <v>0</v>
      </c>
      <c r="J69">
        <f>Раскладка!AK74</f>
        <v>8.5</v>
      </c>
      <c r="L69">
        <f t="shared" si="6"/>
        <v>8.5</v>
      </c>
      <c r="M69">
        <f t="shared" si="7"/>
        <v>0</v>
      </c>
      <c r="N69">
        <f t="shared" si="8"/>
        <v>0</v>
      </c>
      <c r="O69">
        <f t="shared" si="9"/>
        <v>0</v>
      </c>
      <c r="P69">
        <f t="shared" si="10"/>
        <v>0</v>
      </c>
    </row>
    <row r="70" spans="1:16" ht="12.75">
      <c r="A70">
        <f t="shared" si="11"/>
        <v>65</v>
      </c>
      <c r="D70" t="str">
        <f>'Расчет рациона'!D69</f>
        <v>Чай</v>
      </c>
      <c r="E70">
        <f>'Расчет рациона'!E69</f>
        <v>0</v>
      </c>
      <c r="F70">
        <f>'Расчет рациона'!F69</f>
        <v>0</v>
      </c>
      <c r="G70">
        <f>'Расчет рациона'!G69</f>
        <v>0</v>
      </c>
      <c r="H70">
        <f>'Расчет рациона'!H69</f>
        <v>0</v>
      </c>
      <c r="I70">
        <f>'Расчет рациона'!I69</f>
        <v>0</v>
      </c>
      <c r="J70">
        <f>Раскладка!AK75</f>
        <v>12</v>
      </c>
      <c r="L70">
        <f aca="true" t="shared" si="12" ref="L70:L81">SUM(J70:J70)</f>
        <v>12</v>
      </c>
      <c r="M70">
        <f aca="true" t="shared" si="13" ref="M70:M81">E70/100*$L70</f>
        <v>0</v>
      </c>
      <c r="N70">
        <f aca="true" t="shared" si="14" ref="N70:N81">F70/100*$L70</f>
        <v>0</v>
      </c>
      <c r="O70">
        <f aca="true" t="shared" si="15" ref="O70:O81">G70/100*$L70</f>
        <v>0</v>
      </c>
      <c r="P70">
        <f aca="true" t="shared" si="16" ref="P70:P81">H70/100*$L70</f>
        <v>0</v>
      </c>
    </row>
    <row r="71" spans="1:16" ht="12.75">
      <c r="A71">
        <f aca="true" t="shared" si="17" ref="A71:A81">A70+1</f>
        <v>66</v>
      </c>
      <c r="D71">
        <f>'Расчет рациона'!D70</f>
        <v>0</v>
      </c>
      <c r="E71">
        <f>'Расчет рациона'!E70</f>
        <v>0</v>
      </c>
      <c r="F71">
        <f>'Расчет рациона'!F70</f>
        <v>0</v>
      </c>
      <c r="G71">
        <f>'Расчет рациона'!G70</f>
        <v>0</v>
      </c>
      <c r="H71">
        <f>'Расчет рациона'!H70</f>
        <v>0</v>
      </c>
      <c r="I71">
        <f>'Расчет рациона'!I70</f>
        <v>0</v>
      </c>
      <c r="J71">
        <f>Раскладка!AK76</f>
        <v>0</v>
      </c>
      <c r="L71">
        <f t="shared" si="12"/>
        <v>0</v>
      </c>
      <c r="M71">
        <f t="shared" si="13"/>
        <v>0</v>
      </c>
      <c r="N71">
        <f t="shared" si="14"/>
        <v>0</v>
      </c>
      <c r="O71">
        <f t="shared" si="15"/>
        <v>0</v>
      </c>
      <c r="P71">
        <f t="shared" si="16"/>
        <v>0</v>
      </c>
    </row>
    <row r="72" spans="1:16" ht="12.75">
      <c r="A72">
        <f t="shared" si="17"/>
        <v>67</v>
      </c>
      <c r="D72" t="str">
        <f>'Расчет рациона'!D71</f>
        <v>Соль</v>
      </c>
      <c r="E72">
        <f>'Расчет рациона'!E71</f>
        <v>0</v>
      </c>
      <c r="F72">
        <f>'Расчет рациона'!F71</f>
        <v>0</v>
      </c>
      <c r="G72">
        <f>'Расчет рациона'!G71</f>
        <v>0</v>
      </c>
      <c r="H72">
        <f>'Расчет рациона'!H71</f>
        <v>0</v>
      </c>
      <c r="I72">
        <f>'Расчет рациона'!I71</f>
        <v>0</v>
      </c>
      <c r="J72">
        <f>Раскладка!AK77</f>
        <v>0</v>
      </c>
      <c r="L72">
        <f t="shared" si="12"/>
        <v>0</v>
      </c>
      <c r="M72">
        <f t="shared" si="13"/>
        <v>0</v>
      </c>
      <c r="N72">
        <f t="shared" si="14"/>
        <v>0</v>
      </c>
      <c r="O72">
        <f t="shared" si="15"/>
        <v>0</v>
      </c>
      <c r="P72">
        <f t="shared" si="16"/>
        <v>0</v>
      </c>
    </row>
    <row r="73" spans="1:16" ht="12.75">
      <c r="A73">
        <f t="shared" si="17"/>
        <v>68</v>
      </c>
      <c r="D73" t="str">
        <f>'Расчет рациона'!D72</f>
        <v>Томат паста сублим</v>
      </c>
      <c r="E73">
        <f>'Расчет рациона'!E72</f>
        <v>0</v>
      </c>
      <c r="F73">
        <f>'Расчет рациона'!F72</f>
        <v>0</v>
      </c>
      <c r="G73">
        <f>'Расчет рациона'!G72</f>
        <v>0</v>
      </c>
      <c r="H73">
        <f>'Расчет рациона'!H72</f>
        <v>0</v>
      </c>
      <c r="I73">
        <f>'Расчет рациона'!I72</f>
        <v>0</v>
      </c>
      <c r="J73">
        <f>Раскладка!AK78</f>
        <v>0</v>
      </c>
      <c r="L73">
        <f t="shared" si="12"/>
        <v>0</v>
      </c>
      <c r="M73">
        <f t="shared" si="13"/>
        <v>0</v>
      </c>
      <c r="N73">
        <f t="shared" si="14"/>
        <v>0</v>
      </c>
      <c r="O73">
        <f t="shared" si="15"/>
        <v>0</v>
      </c>
      <c r="P73">
        <f t="shared" si="16"/>
        <v>0</v>
      </c>
    </row>
    <row r="74" spans="1:16" ht="12.75">
      <c r="A74">
        <f t="shared" si="17"/>
        <v>69</v>
      </c>
      <c r="D74" t="str">
        <f>'Расчет рациона'!D73</f>
        <v>Кетчуп</v>
      </c>
      <c r="E74">
        <f>'Расчет рациона'!E73</f>
        <v>0</v>
      </c>
      <c r="F74">
        <f>'Расчет рациона'!F73</f>
        <v>0</v>
      </c>
      <c r="G74">
        <f>'Расчет рациона'!G73</f>
        <v>0</v>
      </c>
      <c r="H74">
        <f>'Расчет рациона'!H73</f>
        <v>0</v>
      </c>
      <c r="I74">
        <f>'Расчет рациона'!I73</f>
        <v>0</v>
      </c>
      <c r="J74">
        <f>Раскладка!AK79</f>
        <v>0</v>
      </c>
      <c r="L74">
        <f t="shared" si="12"/>
        <v>0</v>
      </c>
      <c r="M74">
        <f t="shared" si="13"/>
        <v>0</v>
      </c>
      <c r="N74">
        <f t="shared" si="14"/>
        <v>0</v>
      </c>
      <c r="O74">
        <f t="shared" si="15"/>
        <v>0</v>
      </c>
      <c r="P74">
        <f t="shared" si="16"/>
        <v>0</v>
      </c>
    </row>
    <row r="75" spans="1:16" ht="12.75">
      <c r="A75">
        <f t="shared" si="17"/>
        <v>70</v>
      </c>
      <c r="D75">
        <f>'Расчет рациона'!D74</f>
        <v>0</v>
      </c>
      <c r="E75">
        <f>'Расчет рациона'!E74</f>
        <v>0</v>
      </c>
      <c r="F75">
        <f>'Расчет рациона'!F74</f>
        <v>0</v>
      </c>
      <c r="G75">
        <f>'Расчет рациона'!G74</f>
        <v>0</v>
      </c>
      <c r="H75">
        <f>'Расчет рациона'!H74</f>
        <v>0</v>
      </c>
      <c r="I75">
        <f>'Расчет рациона'!I74</f>
        <v>0</v>
      </c>
      <c r="J75">
        <f>Раскладка!AK80</f>
        <v>0</v>
      </c>
      <c r="L75">
        <f t="shared" si="12"/>
        <v>0</v>
      </c>
      <c r="M75">
        <f t="shared" si="13"/>
        <v>0</v>
      </c>
      <c r="N75">
        <f t="shared" si="14"/>
        <v>0</v>
      </c>
      <c r="O75">
        <f t="shared" si="15"/>
        <v>0</v>
      </c>
      <c r="P75">
        <f t="shared" si="16"/>
        <v>0</v>
      </c>
    </row>
    <row r="76" spans="1:16" ht="12.75">
      <c r="A76">
        <f t="shared" si="17"/>
        <v>71</v>
      </c>
      <c r="D76">
        <f>'Расчет рациона'!D75</f>
        <v>0</v>
      </c>
      <c r="E76">
        <f>'Расчет рациона'!E75</f>
        <v>0</v>
      </c>
      <c r="F76">
        <f>'Расчет рациона'!F75</f>
        <v>0</v>
      </c>
      <c r="G76">
        <f>'Расчет рациона'!G75</f>
        <v>0</v>
      </c>
      <c r="H76">
        <f>'Расчет рациона'!H75</f>
        <v>0</v>
      </c>
      <c r="I76">
        <f>'Расчет рациона'!I75</f>
        <v>0</v>
      </c>
      <c r="J76">
        <f>Раскладка!AK81</f>
        <v>0</v>
      </c>
      <c r="L76">
        <f t="shared" si="12"/>
        <v>0</v>
      </c>
      <c r="M76">
        <f t="shared" si="13"/>
        <v>0</v>
      </c>
      <c r="N76">
        <f t="shared" si="14"/>
        <v>0</v>
      </c>
      <c r="O76">
        <f t="shared" si="15"/>
        <v>0</v>
      </c>
      <c r="P76">
        <f t="shared" si="16"/>
        <v>0</v>
      </c>
    </row>
    <row r="77" spans="1:16" ht="12.75">
      <c r="A77">
        <f t="shared" si="17"/>
        <v>72</v>
      </c>
      <c r="D77">
        <f>'Расчет рациона'!D76</f>
        <v>0</v>
      </c>
      <c r="E77">
        <f>'Расчет рациона'!E76</f>
        <v>0</v>
      </c>
      <c r="F77">
        <f>'Расчет рациона'!F76</f>
        <v>0</v>
      </c>
      <c r="G77">
        <f>'Расчет рациона'!G76</f>
        <v>0</v>
      </c>
      <c r="H77">
        <f>'Расчет рациона'!H76</f>
        <v>0</v>
      </c>
      <c r="I77">
        <f>'Расчет рациона'!I76</f>
        <v>0</v>
      </c>
      <c r="J77">
        <f>Раскладка!AK82</f>
        <v>0</v>
      </c>
      <c r="L77">
        <f t="shared" si="12"/>
        <v>0</v>
      </c>
      <c r="M77">
        <f t="shared" si="13"/>
        <v>0</v>
      </c>
      <c r="N77">
        <f t="shared" si="14"/>
        <v>0</v>
      </c>
      <c r="O77">
        <f t="shared" si="15"/>
        <v>0</v>
      </c>
      <c r="P77">
        <f t="shared" si="16"/>
        <v>0</v>
      </c>
    </row>
    <row r="78" spans="1:16" ht="12.75">
      <c r="A78">
        <f t="shared" si="17"/>
        <v>73</v>
      </c>
      <c r="D78">
        <f>'Расчет рациона'!D77</f>
        <v>0</v>
      </c>
      <c r="E78">
        <f>'Расчет рациона'!E77</f>
        <v>0</v>
      </c>
      <c r="F78">
        <f>'Расчет рациона'!F77</f>
        <v>0</v>
      </c>
      <c r="G78">
        <f>'Расчет рациона'!G77</f>
        <v>0</v>
      </c>
      <c r="H78">
        <f>'Расчет рациона'!H77</f>
        <v>0</v>
      </c>
      <c r="I78">
        <f>'Расчет рациона'!I77</f>
        <v>0</v>
      </c>
      <c r="J78">
        <f>Раскладка!AK83</f>
        <v>0</v>
      </c>
      <c r="L78">
        <f t="shared" si="12"/>
        <v>0</v>
      </c>
      <c r="M78">
        <f t="shared" si="13"/>
        <v>0</v>
      </c>
      <c r="N78">
        <f t="shared" si="14"/>
        <v>0</v>
      </c>
      <c r="O78">
        <f t="shared" si="15"/>
        <v>0</v>
      </c>
      <c r="P78">
        <f t="shared" si="16"/>
        <v>0</v>
      </c>
    </row>
    <row r="79" spans="1:16" ht="12.75">
      <c r="A79">
        <f t="shared" si="17"/>
        <v>74</v>
      </c>
      <c r="D79">
        <f>'Расчет рациона'!D78</f>
        <v>0</v>
      </c>
      <c r="E79">
        <f>'Расчет рациона'!E78</f>
        <v>0</v>
      </c>
      <c r="F79">
        <f>'Расчет рациона'!F78</f>
        <v>0</v>
      </c>
      <c r="G79">
        <f>'Расчет рациона'!G78</f>
        <v>0</v>
      </c>
      <c r="H79">
        <f>'Расчет рациона'!H78</f>
        <v>0</v>
      </c>
      <c r="I79">
        <f>'Расчет рациона'!I78</f>
        <v>0</v>
      </c>
      <c r="J79">
        <f>Раскладка!AK84</f>
        <v>0</v>
      </c>
      <c r="L79">
        <f t="shared" si="12"/>
        <v>0</v>
      </c>
      <c r="M79">
        <f t="shared" si="13"/>
        <v>0</v>
      </c>
      <c r="N79">
        <f t="shared" si="14"/>
        <v>0</v>
      </c>
      <c r="O79">
        <f t="shared" si="15"/>
        <v>0</v>
      </c>
      <c r="P79">
        <f t="shared" si="16"/>
        <v>0</v>
      </c>
    </row>
    <row r="80" spans="1:16" ht="12.75">
      <c r="A80">
        <f t="shared" si="17"/>
        <v>75</v>
      </c>
      <c r="D80">
        <f>'Расчет рациона'!D79</f>
        <v>0</v>
      </c>
      <c r="E80">
        <f>'Расчет рациона'!E79</f>
        <v>0</v>
      </c>
      <c r="F80">
        <f>'Расчет рациона'!F79</f>
        <v>0</v>
      </c>
      <c r="G80">
        <f>'Расчет рациона'!G79</f>
        <v>0</v>
      </c>
      <c r="H80">
        <f>'Расчет рациона'!H79</f>
        <v>0</v>
      </c>
      <c r="I80">
        <f>'Расчет рациона'!I79</f>
        <v>0</v>
      </c>
      <c r="J80">
        <f>Раскладка!AK85</f>
        <v>0</v>
      </c>
      <c r="L80">
        <f t="shared" si="12"/>
        <v>0</v>
      </c>
      <c r="M80">
        <f t="shared" si="13"/>
        <v>0</v>
      </c>
      <c r="N80">
        <f t="shared" si="14"/>
        <v>0</v>
      </c>
      <c r="O80">
        <f t="shared" si="15"/>
        <v>0</v>
      </c>
      <c r="P80">
        <f t="shared" si="16"/>
        <v>0</v>
      </c>
    </row>
    <row r="81" spans="1:16" ht="12.75">
      <c r="A81">
        <f t="shared" si="17"/>
        <v>76</v>
      </c>
      <c r="D81">
        <f>'Расчет рациона'!D80</f>
        <v>0</v>
      </c>
      <c r="E81">
        <f>'Расчет рациона'!E80</f>
        <v>0</v>
      </c>
      <c r="F81">
        <f>'Расчет рациона'!F80</f>
        <v>0</v>
      </c>
      <c r="G81">
        <f>'Расчет рациона'!G80</f>
        <v>0</v>
      </c>
      <c r="H81">
        <f>'Расчет рациона'!H80</f>
        <v>0</v>
      </c>
      <c r="I81">
        <f>'Расчет рациона'!I80</f>
        <v>0</v>
      </c>
      <c r="J81">
        <f>Раскладка!AK86</f>
        <v>0</v>
      </c>
      <c r="L81">
        <f t="shared" si="12"/>
        <v>0</v>
      </c>
      <c r="M81">
        <f t="shared" si="13"/>
        <v>0</v>
      </c>
      <c r="N81">
        <f t="shared" si="14"/>
        <v>0</v>
      </c>
      <c r="O81">
        <f t="shared" si="15"/>
        <v>0</v>
      </c>
      <c r="P81">
        <f t="shared" si="16"/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/>
  <dimension ref="A3:P81"/>
  <sheetViews>
    <sheetView workbookViewId="0" topLeftCell="A1">
      <pane xSplit="4" ySplit="5" topLeftCell="E33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J36" sqref="J36"/>
    </sheetView>
  </sheetViews>
  <sheetFormatPr defaultColWidth="9.00390625" defaultRowHeight="12.75"/>
  <cols>
    <col min="1" max="1" width="3.75390625" style="0" customWidth="1"/>
    <col min="2" max="2" width="4.375" style="0" hidden="1" customWidth="1"/>
    <col min="3" max="3" width="4.125" style="0" hidden="1" customWidth="1"/>
    <col min="4" max="4" width="18.875" style="0" customWidth="1"/>
    <col min="5" max="5" width="6.125" style="0" customWidth="1"/>
    <col min="6" max="8" width="4.75390625" style="0" customWidth="1"/>
    <col min="9" max="9" width="3.75390625" style="0" customWidth="1"/>
    <col min="10" max="10" width="6.25390625" style="0" customWidth="1"/>
    <col min="11" max="11" width="3.75390625" style="0" hidden="1" customWidth="1"/>
    <col min="12" max="12" width="4.75390625" style="0" customWidth="1"/>
    <col min="13" max="13" width="5.75390625" style="0" customWidth="1"/>
    <col min="14" max="16" width="6.75390625" style="0" customWidth="1"/>
    <col min="17" max="17" width="5.75390625" style="0" customWidth="1"/>
    <col min="18" max="18" width="3.625" style="0" customWidth="1"/>
  </cols>
  <sheetData>
    <row r="3" spans="14:16" ht="12.75">
      <c r="N3" s="1">
        <v>1</v>
      </c>
      <c r="O3" s="1" t="e">
        <f>ROUND(O4/N4,1)</f>
        <v>#DIV/0!</v>
      </c>
      <c r="P3" s="1" t="e">
        <f>ROUND(P4/N4,1)</f>
        <v>#DIV/0!</v>
      </c>
    </row>
    <row r="4" spans="12:16" ht="12.75">
      <c r="L4" s="2">
        <f>SUM(L6:L81)</f>
        <v>442.85</v>
      </c>
      <c r="M4" s="2">
        <f>SUM(M6:M81)</f>
        <v>0</v>
      </c>
      <c r="N4" s="2">
        <f>SUM(N6:N81)</f>
        <v>0</v>
      </c>
      <c r="O4" s="2">
        <f>SUM(O6:O81)</f>
        <v>0</v>
      </c>
      <c r="P4" s="2">
        <f>SUM(P6:P81)</f>
        <v>0</v>
      </c>
    </row>
    <row r="5" spans="1:16" ht="94.5">
      <c r="A5" t="s">
        <v>30</v>
      </c>
      <c r="C5" s="3" t="s">
        <v>31</v>
      </c>
      <c r="D5" s="1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/>
      <c r="K5" s="4"/>
      <c r="L5" s="4" t="s">
        <v>38</v>
      </c>
      <c r="M5" s="4" t="s">
        <v>39</v>
      </c>
      <c r="N5" s="4" t="s">
        <v>34</v>
      </c>
      <c r="O5" s="4" t="s">
        <v>35</v>
      </c>
      <c r="P5" s="4" t="s">
        <v>36</v>
      </c>
    </row>
    <row r="6" spans="1:16" ht="12.75">
      <c r="A6">
        <v>1</v>
      </c>
      <c r="C6" t="s">
        <v>40</v>
      </c>
      <c r="D6">
        <f>'Расчет рациона'!D5</f>
        <v>0</v>
      </c>
      <c r="E6">
        <f>'Расчет рациона'!E5</f>
        <v>0</v>
      </c>
      <c r="F6">
        <f>'Расчет рациона'!F5</f>
        <v>0</v>
      </c>
      <c r="G6">
        <f>'Расчет рациона'!G5</f>
        <v>0</v>
      </c>
      <c r="H6">
        <f>'Расчет рациона'!H5</f>
        <v>0</v>
      </c>
      <c r="I6">
        <f>'Расчет рациона'!I5</f>
        <v>0</v>
      </c>
      <c r="J6">
        <f>Раскладка!AL11</f>
        <v>0</v>
      </c>
      <c r="L6">
        <f aca="true" t="shared" si="0" ref="L6:L37">SUM(J6:J6)</f>
        <v>0</v>
      </c>
      <c r="M6">
        <f aca="true" t="shared" si="1" ref="M6:M37">E6/100*$L6</f>
        <v>0</v>
      </c>
      <c r="N6">
        <f aca="true" t="shared" si="2" ref="N6:N37">F6/100*$L6</f>
        <v>0</v>
      </c>
      <c r="O6">
        <f aca="true" t="shared" si="3" ref="O6:O37">G6/100*$L6</f>
        <v>0</v>
      </c>
      <c r="P6">
        <f aca="true" t="shared" si="4" ref="P6:P37">H6/100*$L6</f>
        <v>0</v>
      </c>
    </row>
    <row r="7" spans="1:16" ht="12.75">
      <c r="A7">
        <f aca="true" t="shared" si="5" ref="A7:A38">A6+1</f>
        <v>2</v>
      </c>
      <c r="C7" t="s">
        <v>40</v>
      </c>
      <c r="D7" t="str">
        <f>'Расчет рациона'!D6</f>
        <v>Манка</v>
      </c>
      <c r="E7">
        <f>'Расчет рациона'!E6</f>
        <v>0</v>
      </c>
      <c r="F7">
        <f>'Расчет рациона'!F6</f>
        <v>0</v>
      </c>
      <c r="G7">
        <f>'Расчет рациона'!G6</f>
        <v>0</v>
      </c>
      <c r="H7">
        <f>'Расчет рациона'!H6</f>
        <v>0</v>
      </c>
      <c r="I7">
        <f>'Расчет рациона'!I6</f>
        <v>0</v>
      </c>
      <c r="J7">
        <f>Раскладка!AL12</f>
        <v>35</v>
      </c>
      <c r="L7">
        <f t="shared" si="0"/>
        <v>35</v>
      </c>
      <c r="M7">
        <f t="shared" si="1"/>
        <v>0</v>
      </c>
      <c r="N7">
        <f t="shared" si="2"/>
        <v>0</v>
      </c>
      <c r="O7">
        <f t="shared" si="3"/>
        <v>0</v>
      </c>
      <c r="P7">
        <f t="shared" si="4"/>
        <v>0</v>
      </c>
    </row>
    <row r="8" spans="1:16" ht="12.75">
      <c r="A8">
        <f t="shared" si="5"/>
        <v>3</v>
      </c>
      <c r="C8" t="s">
        <v>40</v>
      </c>
      <c r="D8" t="str">
        <f>'Расчет рациона'!D7</f>
        <v>Картоф. Пюре</v>
      </c>
      <c r="E8">
        <f>'Расчет рациона'!E7</f>
        <v>0</v>
      </c>
      <c r="F8">
        <f>'Расчет рациона'!F7</f>
        <v>0</v>
      </c>
      <c r="G8">
        <f>'Расчет рациона'!G7</f>
        <v>0</v>
      </c>
      <c r="H8">
        <f>'Расчет рациона'!H7</f>
        <v>0</v>
      </c>
      <c r="I8">
        <f>'Расчет рациона'!I7</f>
        <v>0</v>
      </c>
      <c r="J8">
        <f>Раскладка!AL13</f>
        <v>0</v>
      </c>
      <c r="L8">
        <f t="shared" si="0"/>
        <v>0</v>
      </c>
      <c r="M8">
        <f t="shared" si="1"/>
        <v>0</v>
      </c>
      <c r="N8">
        <f t="shared" si="2"/>
        <v>0</v>
      </c>
      <c r="O8">
        <f t="shared" si="3"/>
        <v>0</v>
      </c>
      <c r="P8">
        <f t="shared" si="4"/>
        <v>0</v>
      </c>
    </row>
    <row r="9" spans="1:16" ht="12.75">
      <c r="A9">
        <f t="shared" si="5"/>
        <v>4</v>
      </c>
      <c r="C9" t="s">
        <v>40</v>
      </c>
      <c r="D9" t="str">
        <f>'Расчет рациона'!D8</f>
        <v>Овсянко</v>
      </c>
      <c r="E9">
        <f>'Расчет рациона'!E8</f>
        <v>0</v>
      </c>
      <c r="F9">
        <f>'Расчет рациона'!F8</f>
        <v>0</v>
      </c>
      <c r="G9">
        <f>'Расчет рациона'!G8</f>
        <v>0</v>
      </c>
      <c r="H9">
        <f>'Расчет рациона'!H8</f>
        <v>0</v>
      </c>
      <c r="I9">
        <f>'Расчет рациона'!I8</f>
        <v>0</v>
      </c>
      <c r="J9">
        <f>Раскладка!AL14</f>
        <v>0</v>
      </c>
      <c r="L9">
        <f t="shared" si="0"/>
        <v>0</v>
      </c>
      <c r="M9">
        <f t="shared" si="1"/>
        <v>0</v>
      </c>
      <c r="N9">
        <f t="shared" si="2"/>
        <v>0</v>
      </c>
      <c r="O9">
        <f t="shared" si="3"/>
        <v>0</v>
      </c>
      <c r="P9">
        <f t="shared" si="4"/>
        <v>0</v>
      </c>
    </row>
    <row r="10" spans="1:16" ht="12.75">
      <c r="A10">
        <f t="shared" si="5"/>
        <v>5</v>
      </c>
      <c r="C10" t="s">
        <v>40</v>
      </c>
      <c r="D10" t="str">
        <f>'Расчет рациона'!D9</f>
        <v>Рис</v>
      </c>
      <c r="E10">
        <f>'Расчет рациона'!E9</f>
        <v>0</v>
      </c>
      <c r="F10">
        <f>'Расчет рациона'!F9</f>
        <v>0</v>
      </c>
      <c r="G10">
        <f>'Расчет рациона'!G9</f>
        <v>0</v>
      </c>
      <c r="H10">
        <f>'Расчет рациона'!H9</f>
        <v>0</v>
      </c>
      <c r="I10">
        <f>'Расчет рациона'!I9</f>
        <v>0</v>
      </c>
      <c r="J10">
        <f>Раскладка!AL15</f>
        <v>0</v>
      </c>
      <c r="L10">
        <f t="shared" si="0"/>
        <v>0</v>
      </c>
      <c r="M10">
        <f t="shared" si="1"/>
        <v>0</v>
      </c>
      <c r="N10">
        <f t="shared" si="2"/>
        <v>0</v>
      </c>
      <c r="O10">
        <f t="shared" si="3"/>
        <v>0</v>
      </c>
      <c r="P10">
        <f t="shared" si="4"/>
        <v>0</v>
      </c>
    </row>
    <row r="11" spans="1:16" ht="12.75">
      <c r="A11">
        <f t="shared" si="5"/>
        <v>6</v>
      </c>
      <c r="C11" t="s">
        <v>40</v>
      </c>
      <c r="D11" t="str">
        <f>'Расчет рациона'!D10</f>
        <v>Гречка</v>
      </c>
      <c r="E11">
        <f>'Расчет рациона'!E10</f>
        <v>0</v>
      </c>
      <c r="F11">
        <f>'Расчет рациона'!F10</f>
        <v>0</v>
      </c>
      <c r="G11">
        <f>'Расчет рациона'!G10</f>
        <v>0</v>
      </c>
      <c r="H11">
        <f>'Расчет рациона'!H10</f>
        <v>0</v>
      </c>
      <c r="I11">
        <f>'Расчет рациона'!I10</f>
        <v>0</v>
      </c>
      <c r="J11">
        <f>Раскладка!AL16</f>
        <v>40</v>
      </c>
      <c r="L11">
        <f t="shared" si="0"/>
        <v>40</v>
      </c>
      <c r="M11">
        <f t="shared" si="1"/>
        <v>0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6" ht="12.75">
      <c r="A12">
        <f t="shared" si="5"/>
        <v>7</v>
      </c>
      <c r="C12" t="s">
        <v>40</v>
      </c>
      <c r="D12" t="str">
        <f>'Расчет рациона'!D11</f>
        <v>Макароны</v>
      </c>
      <c r="E12">
        <f>'Расчет рациона'!E11</f>
        <v>0</v>
      </c>
      <c r="F12">
        <f>'Расчет рациона'!F11</f>
        <v>0</v>
      </c>
      <c r="G12">
        <f>'Расчет рациона'!G11</f>
        <v>0</v>
      </c>
      <c r="H12">
        <f>'Расчет рациона'!H11</f>
        <v>0</v>
      </c>
      <c r="I12">
        <f>'Расчет рациона'!I11</f>
        <v>0</v>
      </c>
      <c r="J12">
        <f>Раскладка!AL17</f>
        <v>0</v>
      </c>
      <c r="L12">
        <f t="shared" si="0"/>
        <v>0</v>
      </c>
      <c r="M12">
        <f t="shared" si="1"/>
        <v>0</v>
      </c>
      <c r="N12">
        <f t="shared" si="2"/>
        <v>0</v>
      </c>
      <c r="O12">
        <f t="shared" si="3"/>
        <v>0</v>
      </c>
      <c r="P12">
        <f t="shared" si="4"/>
        <v>0</v>
      </c>
    </row>
    <row r="13" spans="1:16" ht="12.75">
      <c r="A13">
        <f t="shared" si="5"/>
        <v>8</v>
      </c>
      <c r="C13" t="s">
        <v>40</v>
      </c>
      <c r="D13" t="str">
        <f>'Расчет рациона'!D12</f>
        <v>Творог</v>
      </c>
      <c r="E13">
        <f>'Расчет рациона'!E12</f>
        <v>0</v>
      </c>
      <c r="F13">
        <f>'Расчет рациона'!F12</f>
        <v>0</v>
      </c>
      <c r="G13">
        <f>'Расчет рациона'!G12</f>
        <v>0</v>
      </c>
      <c r="H13">
        <f>'Расчет рациона'!H12</f>
        <v>0</v>
      </c>
      <c r="I13">
        <f>'Расчет рациона'!I12</f>
        <v>0</v>
      </c>
      <c r="J13">
        <f>Раскладка!AL18</f>
        <v>0</v>
      </c>
      <c r="L13">
        <f t="shared" si="0"/>
        <v>0</v>
      </c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</row>
    <row r="14" spans="1:16" ht="12.75">
      <c r="A14">
        <f t="shared" si="5"/>
        <v>9</v>
      </c>
      <c r="C14" t="s">
        <v>42</v>
      </c>
      <c r="D14" t="str">
        <f>'Расчет рациона'!D13</f>
        <v>Супы сухие</v>
      </c>
      <c r="E14">
        <f>'Расчет рациона'!E13</f>
        <v>0</v>
      </c>
      <c r="F14">
        <f>'Расчет рациона'!F13</f>
        <v>0</v>
      </c>
      <c r="G14">
        <f>'Расчет рациона'!G13</f>
        <v>0</v>
      </c>
      <c r="H14">
        <f>'Расчет рациона'!H13</f>
        <v>0</v>
      </c>
      <c r="I14">
        <f>'Расчет рациона'!I13</f>
        <v>0</v>
      </c>
      <c r="J14">
        <f>Раскладка!AL19</f>
        <v>16</v>
      </c>
      <c r="L14">
        <f t="shared" si="0"/>
        <v>16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0</v>
      </c>
    </row>
    <row r="15" spans="1:16" ht="12.75">
      <c r="A15">
        <f t="shared" si="5"/>
        <v>10</v>
      </c>
      <c r="C15" t="s">
        <v>42</v>
      </c>
      <c r="D15">
        <f>'Расчет рациона'!D14</f>
        <v>0</v>
      </c>
      <c r="E15">
        <f>'Расчет рациона'!E14</f>
        <v>0</v>
      </c>
      <c r="F15">
        <f>'Расчет рациона'!F14</f>
        <v>0</v>
      </c>
      <c r="G15">
        <f>'Расчет рациона'!G14</f>
        <v>0</v>
      </c>
      <c r="H15">
        <f>'Расчет рациона'!H14</f>
        <v>0</v>
      </c>
      <c r="I15">
        <f>'Расчет рациона'!I14</f>
        <v>0</v>
      </c>
      <c r="J15">
        <f>Раскладка!AL20</f>
        <v>0</v>
      </c>
      <c r="L15">
        <f t="shared" si="0"/>
        <v>0</v>
      </c>
      <c r="M15">
        <f t="shared" si="1"/>
        <v>0</v>
      </c>
      <c r="N15">
        <f t="shared" si="2"/>
        <v>0</v>
      </c>
      <c r="O15">
        <f t="shared" si="3"/>
        <v>0</v>
      </c>
      <c r="P15">
        <f t="shared" si="4"/>
        <v>0</v>
      </c>
    </row>
    <row r="16" spans="1:16" ht="12.75">
      <c r="A16">
        <f t="shared" si="5"/>
        <v>11</v>
      </c>
      <c r="C16" t="s">
        <v>42</v>
      </c>
      <c r="D16" t="str">
        <f>'Расчет рациона'!D15</f>
        <v>Мясо сублимир.</v>
      </c>
      <c r="E16">
        <f>'Расчет рациона'!E15</f>
        <v>0</v>
      </c>
      <c r="F16">
        <f>'Расчет рациона'!F15</f>
        <v>0</v>
      </c>
      <c r="G16">
        <f>'Расчет рациона'!G15</f>
        <v>0</v>
      </c>
      <c r="H16">
        <f>'Расчет рациона'!H15</f>
        <v>0</v>
      </c>
      <c r="I16">
        <f>'Расчет рациона'!I15</f>
        <v>0</v>
      </c>
      <c r="J16">
        <f>Раскладка!AL21</f>
        <v>12.5</v>
      </c>
      <c r="L16">
        <f t="shared" si="0"/>
        <v>12.5</v>
      </c>
      <c r="M16">
        <f t="shared" si="1"/>
        <v>0</v>
      </c>
      <c r="N16">
        <f t="shared" si="2"/>
        <v>0</v>
      </c>
      <c r="O16">
        <f t="shared" si="3"/>
        <v>0</v>
      </c>
      <c r="P16">
        <f t="shared" si="4"/>
        <v>0</v>
      </c>
    </row>
    <row r="17" spans="1:16" ht="12.75">
      <c r="A17">
        <f t="shared" si="5"/>
        <v>12</v>
      </c>
      <c r="C17" t="s">
        <v>42</v>
      </c>
      <c r="D17" t="str">
        <f>'Расчет рациона'!D16</f>
        <v>Птица сублимир</v>
      </c>
      <c r="E17">
        <f>'Расчет рациона'!E16</f>
        <v>0</v>
      </c>
      <c r="F17">
        <f>'Расчет рациона'!F16</f>
        <v>0</v>
      </c>
      <c r="G17">
        <f>'Расчет рациона'!G16</f>
        <v>0</v>
      </c>
      <c r="H17">
        <f>'Расчет рациона'!H16</f>
        <v>0</v>
      </c>
      <c r="I17">
        <f>'Расчет рациона'!I16</f>
        <v>0</v>
      </c>
      <c r="J17">
        <f>Раскладка!AL22</f>
        <v>0</v>
      </c>
      <c r="L17">
        <f t="shared" si="0"/>
        <v>0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</row>
    <row r="18" spans="1:16" ht="12.75">
      <c r="A18">
        <f t="shared" si="5"/>
        <v>13</v>
      </c>
      <c r="C18" t="s">
        <v>42</v>
      </c>
      <c r="D18" t="str">
        <f>'Расчет рациона'!D17</f>
        <v>Треска сублимир</v>
      </c>
      <c r="E18">
        <f>'Расчет рациона'!E17</f>
        <v>0</v>
      </c>
      <c r="F18">
        <f>'Расчет рациона'!F17</f>
        <v>0</v>
      </c>
      <c r="G18">
        <f>'Расчет рациона'!G17</f>
        <v>0</v>
      </c>
      <c r="H18">
        <f>'Расчет рациона'!H17</f>
        <v>0</v>
      </c>
      <c r="I18">
        <f>'Расчет рациона'!I17</f>
        <v>0</v>
      </c>
      <c r="J18">
        <f>Раскладка!AL23</f>
        <v>0</v>
      </c>
      <c r="L18">
        <f t="shared" si="0"/>
        <v>0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</row>
    <row r="19" spans="1:16" ht="12.75">
      <c r="A19">
        <f t="shared" si="5"/>
        <v>14</v>
      </c>
      <c r="C19" t="s">
        <v>42</v>
      </c>
      <c r="D19">
        <f>'Расчет рациона'!D18</f>
        <v>0</v>
      </c>
      <c r="E19">
        <f>'Расчет рациона'!E18</f>
        <v>0</v>
      </c>
      <c r="F19">
        <f>'Расчет рациона'!F18</f>
        <v>0</v>
      </c>
      <c r="G19">
        <f>'Расчет рациона'!G18</f>
        <v>0</v>
      </c>
      <c r="H19">
        <f>'Расчет рациона'!H18</f>
        <v>0</v>
      </c>
      <c r="I19">
        <f>'Расчет рациона'!I18</f>
        <v>0</v>
      </c>
      <c r="J19">
        <f>Раскладка!AL24</f>
        <v>0</v>
      </c>
      <c r="L19">
        <f t="shared" si="0"/>
        <v>0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</row>
    <row r="20" spans="1:16" ht="12.75">
      <c r="A20">
        <f t="shared" si="5"/>
        <v>15</v>
      </c>
      <c r="C20" t="s">
        <v>42</v>
      </c>
      <c r="D20" t="str">
        <f>'Расчет рациона'!D19</f>
        <v>Колбаса сырокопч.</v>
      </c>
      <c r="E20">
        <f>'Расчет рациона'!E19</f>
        <v>0</v>
      </c>
      <c r="F20">
        <f>'Расчет рациона'!F19</f>
        <v>0</v>
      </c>
      <c r="G20">
        <f>'Расчет рациона'!G19</f>
        <v>0</v>
      </c>
      <c r="H20">
        <f>'Расчет рациона'!H19</f>
        <v>0</v>
      </c>
      <c r="I20">
        <f>'Расчет рациона'!I19</f>
        <v>0</v>
      </c>
      <c r="J20">
        <f>Раскладка!AL25</f>
        <v>45</v>
      </c>
      <c r="L20">
        <f t="shared" si="0"/>
        <v>45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</row>
    <row r="21" spans="1:16" ht="12.75">
      <c r="A21">
        <f t="shared" si="5"/>
        <v>16</v>
      </c>
      <c r="C21" t="s">
        <v>42</v>
      </c>
      <c r="D21">
        <f>'Расчет рациона'!D20</f>
        <v>0</v>
      </c>
      <c r="E21">
        <f>'Расчет рациона'!E20</f>
        <v>0</v>
      </c>
      <c r="F21">
        <f>'Расчет рациона'!F20</f>
        <v>0</v>
      </c>
      <c r="G21">
        <f>'Расчет рациона'!G20</f>
        <v>0</v>
      </c>
      <c r="H21">
        <f>'Расчет рациона'!H20</f>
        <v>0</v>
      </c>
      <c r="I21">
        <f>'Расчет рациона'!I20</f>
        <v>0</v>
      </c>
      <c r="J21">
        <f>Раскладка!AL26</f>
        <v>0</v>
      </c>
      <c r="L21">
        <f t="shared" si="0"/>
        <v>0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</row>
    <row r="22" spans="1:16" ht="12.75">
      <c r="A22">
        <f t="shared" si="5"/>
        <v>17</v>
      </c>
      <c r="C22" t="s">
        <v>46</v>
      </c>
      <c r="D22">
        <f>'Расчет рациона'!D21</f>
        <v>0</v>
      </c>
      <c r="E22">
        <f>'Расчет рациона'!E21</f>
        <v>0</v>
      </c>
      <c r="F22">
        <f>'Расчет рациона'!F21</f>
        <v>0</v>
      </c>
      <c r="G22">
        <f>'Расчет рациона'!G21</f>
        <v>0</v>
      </c>
      <c r="H22">
        <f>'Расчет рациона'!H21</f>
        <v>0</v>
      </c>
      <c r="I22">
        <f>'Расчет рациона'!I21</f>
        <v>0</v>
      </c>
      <c r="J22">
        <f>Раскладка!AL27</f>
        <v>0</v>
      </c>
      <c r="L22">
        <f t="shared" si="0"/>
        <v>0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</row>
    <row r="23" spans="1:16" ht="12.75">
      <c r="A23">
        <f t="shared" si="5"/>
        <v>18</v>
      </c>
      <c r="C23" t="s">
        <v>46</v>
      </c>
      <c r="D23" t="str">
        <f>'Расчет рациона'!D22</f>
        <v>Мясо вакуум</v>
      </c>
      <c r="E23">
        <f>'Расчет рациона'!E22</f>
        <v>0</v>
      </c>
      <c r="F23">
        <f>'Расчет рациона'!F22</f>
        <v>0</v>
      </c>
      <c r="G23">
        <f>'Расчет рациона'!G22</f>
        <v>0</v>
      </c>
      <c r="H23">
        <f>'Расчет рациона'!H22</f>
        <v>0</v>
      </c>
      <c r="I23">
        <f>'Расчет рациона'!I22</f>
        <v>0</v>
      </c>
      <c r="J23">
        <f>Раскладка!AL28</f>
        <v>0</v>
      </c>
      <c r="L23">
        <f t="shared" si="0"/>
        <v>0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</row>
    <row r="24" spans="1:16" ht="12.75">
      <c r="A24">
        <f t="shared" si="5"/>
        <v>19</v>
      </c>
      <c r="C24" t="s">
        <v>46</v>
      </c>
      <c r="D24" t="str">
        <f>'Расчет рациона'!D23</f>
        <v>Сыр (50% жирн.)</v>
      </c>
      <c r="E24">
        <f>'Расчет рациона'!E23</f>
        <v>0</v>
      </c>
      <c r="F24">
        <f>'Расчет рациона'!F23</f>
        <v>0</v>
      </c>
      <c r="G24">
        <f>'Расчет рациона'!G23</f>
        <v>0</v>
      </c>
      <c r="H24">
        <f>'Расчет рациона'!H23</f>
        <v>0</v>
      </c>
      <c r="I24">
        <f>'Расчет рациона'!I23</f>
        <v>0</v>
      </c>
      <c r="J24">
        <f>Раскладка!AL29</f>
        <v>31</v>
      </c>
      <c r="L24">
        <f t="shared" si="0"/>
        <v>31</v>
      </c>
      <c r="M24">
        <f t="shared" si="1"/>
        <v>0</v>
      </c>
      <c r="N24">
        <f t="shared" si="2"/>
        <v>0</v>
      </c>
      <c r="O24">
        <f t="shared" si="3"/>
        <v>0</v>
      </c>
      <c r="P24">
        <f t="shared" si="4"/>
        <v>0</v>
      </c>
    </row>
    <row r="25" spans="1:16" ht="12.75">
      <c r="A25">
        <f t="shared" si="5"/>
        <v>20</v>
      </c>
      <c r="C25" t="s">
        <v>46</v>
      </c>
      <c r="D25">
        <f>'Расчет рациона'!D24</f>
        <v>0</v>
      </c>
      <c r="E25">
        <f>'Расчет рациона'!E24</f>
        <v>0</v>
      </c>
      <c r="F25">
        <f>'Расчет рациона'!F24</f>
        <v>0</v>
      </c>
      <c r="G25">
        <f>'Расчет рациона'!G24</f>
        <v>0</v>
      </c>
      <c r="H25">
        <f>'Расчет рациона'!H24</f>
        <v>0</v>
      </c>
      <c r="I25">
        <f>'Расчет рациона'!I24</f>
        <v>0</v>
      </c>
      <c r="J25">
        <f>Раскладка!AL30</f>
        <v>0</v>
      </c>
      <c r="L25">
        <f t="shared" si="0"/>
        <v>0</v>
      </c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0</v>
      </c>
    </row>
    <row r="26" spans="1:16" ht="12.75">
      <c r="A26">
        <f t="shared" si="5"/>
        <v>21</v>
      </c>
      <c r="C26" t="s">
        <v>49</v>
      </c>
      <c r="D26" t="str">
        <f>'Расчет рациона'!D25</f>
        <v>Масло растительн</v>
      </c>
      <c r="E26">
        <f>'Расчет рациона'!E25</f>
        <v>0</v>
      </c>
      <c r="F26">
        <f>'Расчет рациона'!F25</f>
        <v>0</v>
      </c>
      <c r="G26">
        <f>'Расчет рациона'!G25</f>
        <v>0</v>
      </c>
      <c r="H26">
        <f>'Расчет рациона'!H25</f>
        <v>0</v>
      </c>
      <c r="I26">
        <f>'Расчет рациона'!I25</f>
        <v>0</v>
      </c>
      <c r="J26">
        <f>Раскладка!AL31</f>
        <v>0</v>
      </c>
      <c r="L26">
        <f t="shared" si="0"/>
        <v>0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0</v>
      </c>
    </row>
    <row r="27" spans="1:16" ht="12.75">
      <c r="A27">
        <f t="shared" si="5"/>
        <v>22</v>
      </c>
      <c r="C27" t="s">
        <v>49</v>
      </c>
      <c r="D27" t="str">
        <f>'Расчет рациона'!D26</f>
        <v>Масло топленое</v>
      </c>
      <c r="E27">
        <f>'Расчет рациона'!E26</f>
        <v>0</v>
      </c>
      <c r="F27">
        <f>'Расчет рациона'!F26</f>
        <v>0</v>
      </c>
      <c r="G27">
        <f>'Расчет рациона'!G26</f>
        <v>0</v>
      </c>
      <c r="H27">
        <f>'Расчет рациона'!H26</f>
        <v>0</v>
      </c>
      <c r="I27">
        <f>'Расчет рациона'!I26</f>
        <v>0</v>
      </c>
      <c r="J27">
        <f>Раскладка!AL32</f>
        <v>14</v>
      </c>
      <c r="L27">
        <f t="shared" si="0"/>
        <v>14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0</v>
      </c>
    </row>
    <row r="28" spans="1:16" ht="12.75">
      <c r="A28">
        <f t="shared" si="5"/>
        <v>23</v>
      </c>
      <c r="C28" t="s">
        <v>49</v>
      </c>
      <c r="D28" t="str">
        <f>'Расчет рациона'!D27</f>
        <v>Масло сублиме</v>
      </c>
      <c r="E28">
        <f>'Расчет рациона'!E27</f>
        <v>0</v>
      </c>
      <c r="F28">
        <f>'Расчет рациона'!F27</f>
        <v>0</v>
      </c>
      <c r="G28">
        <f>'Расчет рациона'!G27</f>
        <v>0</v>
      </c>
      <c r="H28">
        <f>'Расчет рациона'!H27</f>
        <v>0</v>
      </c>
      <c r="I28">
        <f>'Расчет рациона'!I27</f>
        <v>0</v>
      </c>
      <c r="J28">
        <f>Раскладка!AL33</f>
        <v>0</v>
      </c>
      <c r="L28">
        <f t="shared" si="0"/>
        <v>0</v>
      </c>
      <c r="M28">
        <f t="shared" si="1"/>
        <v>0</v>
      </c>
      <c r="N28">
        <f t="shared" si="2"/>
        <v>0</v>
      </c>
      <c r="O28">
        <f t="shared" si="3"/>
        <v>0</v>
      </c>
      <c r="P28">
        <f t="shared" si="4"/>
        <v>0</v>
      </c>
    </row>
    <row r="29" spans="1:16" ht="12.75">
      <c r="A29">
        <f t="shared" si="5"/>
        <v>24</v>
      </c>
      <c r="C29" t="s">
        <v>51</v>
      </c>
      <c r="D29">
        <f>'Расчет рациона'!D28</f>
        <v>0</v>
      </c>
      <c r="E29">
        <f>'Расчет рациона'!E28</f>
        <v>0</v>
      </c>
      <c r="F29">
        <f>'Расчет рациона'!F28</f>
        <v>0</v>
      </c>
      <c r="G29">
        <f>'Расчет рациона'!G28</f>
        <v>0</v>
      </c>
      <c r="H29">
        <f>'Расчет рациона'!H28</f>
        <v>0</v>
      </c>
      <c r="I29">
        <f>'Расчет рациона'!I28</f>
        <v>0</v>
      </c>
      <c r="J29">
        <f>Раскладка!AL34</f>
        <v>0</v>
      </c>
      <c r="L29">
        <f t="shared" si="0"/>
        <v>0</v>
      </c>
      <c r="M29">
        <f t="shared" si="1"/>
        <v>0</v>
      </c>
      <c r="N29">
        <f t="shared" si="2"/>
        <v>0</v>
      </c>
      <c r="O29">
        <f t="shared" si="3"/>
        <v>0</v>
      </c>
      <c r="P29">
        <f t="shared" si="4"/>
        <v>0</v>
      </c>
    </row>
    <row r="30" spans="1:16" ht="12.75">
      <c r="A30">
        <f t="shared" si="5"/>
        <v>25</v>
      </c>
      <c r="C30" t="s">
        <v>51</v>
      </c>
      <c r="D30" t="str">
        <f>'Расчет рациона'!D29</f>
        <v>Молоко сухое</v>
      </c>
      <c r="E30">
        <f>'Расчет рациона'!E29</f>
        <v>0</v>
      </c>
      <c r="F30">
        <f>'Расчет рациона'!F29</f>
        <v>0</v>
      </c>
      <c r="G30">
        <f>'Расчет рациона'!G29</f>
        <v>0</v>
      </c>
      <c r="H30">
        <f>'Расчет рациона'!H29</f>
        <v>0</v>
      </c>
      <c r="I30">
        <f>'Расчет рациона'!I29</f>
        <v>0</v>
      </c>
      <c r="J30">
        <f>Раскладка!AL35</f>
        <v>22</v>
      </c>
      <c r="L30">
        <f t="shared" si="0"/>
        <v>22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0</v>
      </c>
    </row>
    <row r="31" spans="1:16" ht="12.75">
      <c r="A31">
        <f t="shared" si="5"/>
        <v>26</v>
      </c>
      <c r="C31" t="s">
        <v>51</v>
      </c>
      <c r="D31" t="str">
        <f>'Расчет рациона'!D30</f>
        <v>Сметана сублиме</v>
      </c>
      <c r="E31">
        <f>'Расчет рациона'!E30</f>
        <v>0</v>
      </c>
      <c r="F31">
        <f>'Расчет рациона'!F30</f>
        <v>0</v>
      </c>
      <c r="G31">
        <f>'Расчет рациона'!G30</f>
        <v>0</v>
      </c>
      <c r="H31">
        <f>'Расчет рациона'!H30</f>
        <v>0</v>
      </c>
      <c r="I31">
        <f>'Расчет рациона'!I30</f>
        <v>0</v>
      </c>
      <c r="J31">
        <f>Раскладка!AL36</f>
        <v>0</v>
      </c>
      <c r="L31">
        <f t="shared" si="0"/>
        <v>0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0</v>
      </c>
    </row>
    <row r="32" spans="1:16" ht="12.75">
      <c r="A32">
        <f t="shared" si="5"/>
        <v>27</v>
      </c>
      <c r="C32" t="s">
        <v>52</v>
      </c>
      <c r="D32">
        <f>'Расчет рациона'!D31</f>
        <v>0</v>
      </c>
      <c r="E32">
        <f>'Расчет рациона'!E31</f>
        <v>0</v>
      </c>
      <c r="F32">
        <f>'Расчет рациона'!F31</f>
        <v>0</v>
      </c>
      <c r="G32">
        <f>'Расчет рациона'!G31</f>
        <v>0</v>
      </c>
      <c r="H32">
        <f>'Расчет рациона'!H31</f>
        <v>0</v>
      </c>
      <c r="I32">
        <f>'Расчет рациона'!I31</f>
        <v>0</v>
      </c>
      <c r="J32">
        <f>Раскладка!AL37</f>
        <v>0</v>
      </c>
      <c r="L32">
        <f t="shared" si="0"/>
        <v>0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0</v>
      </c>
    </row>
    <row r="33" spans="1:16" ht="12.75">
      <c r="A33">
        <f t="shared" si="5"/>
        <v>28</v>
      </c>
      <c r="C33" t="s">
        <v>52</v>
      </c>
      <c r="D33" t="str">
        <f>'Расчет рациона'!D32</f>
        <v>Сухари белые</v>
      </c>
      <c r="E33">
        <f>'Расчет рациона'!E32</f>
        <v>0</v>
      </c>
      <c r="F33">
        <f>'Расчет рациона'!F32</f>
        <v>0</v>
      </c>
      <c r="G33">
        <f>'Расчет рациона'!G32</f>
        <v>0</v>
      </c>
      <c r="H33">
        <f>'Расчет рациона'!H32</f>
        <v>0</v>
      </c>
      <c r="I33">
        <f>'Расчет рациона'!I32</f>
        <v>0</v>
      </c>
      <c r="J33">
        <f>Раскладка!AL38</f>
        <v>44</v>
      </c>
      <c r="L33">
        <f t="shared" si="0"/>
        <v>44</v>
      </c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</row>
    <row r="34" spans="1:16" ht="12.75">
      <c r="A34">
        <f t="shared" si="5"/>
        <v>29</v>
      </c>
      <c r="C34" t="s">
        <v>52</v>
      </c>
      <c r="D34" t="str">
        <f>'Расчет рациона'!D33</f>
        <v>Хлебцы</v>
      </c>
      <c r="E34">
        <f>'Расчет рациона'!E33</f>
        <v>0</v>
      </c>
      <c r="F34">
        <f>'Расчет рациона'!F33</f>
        <v>0</v>
      </c>
      <c r="G34">
        <f>'Расчет рациона'!G33</f>
        <v>0</v>
      </c>
      <c r="H34">
        <f>'Расчет рациона'!H33</f>
        <v>0</v>
      </c>
      <c r="I34">
        <f>'Расчет рациона'!I33</f>
        <v>0</v>
      </c>
      <c r="J34">
        <f>Раскладка!AL39</f>
        <v>0</v>
      </c>
      <c r="L34">
        <f t="shared" si="0"/>
        <v>0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</row>
    <row r="35" spans="1:16" ht="12.75">
      <c r="A35">
        <f t="shared" si="5"/>
        <v>30</v>
      </c>
      <c r="C35" t="s">
        <v>52</v>
      </c>
      <c r="D35" t="str">
        <f>'Расчет рациона'!D34</f>
        <v>Галеты</v>
      </c>
      <c r="E35">
        <f>'Расчет рациона'!E34</f>
        <v>0</v>
      </c>
      <c r="F35">
        <f>'Расчет рациона'!F34</f>
        <v>0</v>
      </c>
      <c r="G35">
        <f>'Расчет рациона'!G34</f>
        <v>0</v>
      </c>
      <c r="H35">
        <f>'Расчет рациона'!H34</f>
        <v>0</v>
      </c>
      <c r="I35">
        <f>'Расчет рациона'!I34</f>
        <v>0</v>
      </c>
      <c r="J35">
        <f>Раскладка!AL40</f>
        <v>8</v>
      </c>
      <c r="L35">
        <f t="shared" si="0"/>
        <v>8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</row>
    <row r="36" spans="1:16" ht="12.75">
      <c r="A36">
        <f t="shared" si="5"/>
        <v>31</v>
      </c>
      <c r="C36" t="s">
        <v>53</v>
      </c>
      <c r="D36" t="str">
        <f>'Расчет рациона'!D35</f>
        <v>Сушки</v>
      </c>
      <c r="E36">
        <f>'Расчет рациона'!E35</f>
        <v>0</v>
      </c>
      <c r="F36">
        <f>'Расчет рациона'!F35</f>
        <v>0</v>
      </c>
      <c r="G36">
        <f>'Расчет рациона'!G35</f>
        <v>0</v>
      </c>
      <c r="H36">
        <f>'Расчет рациона'!H35</f>
        <v>0</v>
      </c>
      <c r="I36">
        <f>'Расчет рациона'!I35</f>
        <v>0</v>
      </c>
      <c r="J36">
        <f>Раскладка!AL41</f>
        <v>8</v>
      </c>
      <c r="L36">
        <f t="shared" si="0"/>
        <v>8</v>
      </c>
      <c r="M36">
        <f t="shared" si="1"/>
        <v>0</v>
      </c>
      <c r="N36">
        <f t="shared" si="2"/>
        <v>0</v>
      </c>
      <c r="O36">
        <f t="shared" si="3"/>
        <v>0</v>
      </c>
      <c r="P36">
        <f t="shared" si="4"/>
        <v>0</v>
      </c>
    </row>
    <row r="37" spans="1:16" ht="12.75">
      <c r="A37">
        <f t="shared" si="5"/>
        <v>32</v>
      </c>
      <c r="C37" t="s">
        <v>53</v>
      </c>
      <c r="D37" t="str">
        <f>'Расчет рациона'!D36</f>
        <v>Мука</v>
      </c>
      <c r="E37">
        <f>'Расчет рациона'!E36</f>
        <v>0</v>
      </c>
      <c r="F37">
        <f>'Расчет рациона'!F36</f>
        <v>0</v>
      </c>
      <c r="G37">
        <f>'Расчет рациона'!G36</f>
        <v>0</v>
      </c>
      <c r="H37">
        <f>'Расчет рациона'!H36</f>
        <v>0</v>
      </c>
      <c r="I37">
        <f>'Расчет рациона'!I36</f>
        <v>0</v>
      </c>
      <c r="J37">
        <f>Раскладка!AL42</f>
        <v>0</v>
      </c>
      <c r="L37">
        <f t="shared" si="0"/>
        <v>0</v>
      </c>
      <c r="M37">
        <f t="shared" si="1"/>
        <v>0</v>
      </c>
      <c r="N37">
        <f t="shared" si="2"/>
        <v>0</v>
      </c>
      <c r="O37">
        <f t="shared" si="3"/>
        <v>0</v>
      </c>
      <c r="P37">
        <f t="shared" si="4"/>
        <v>0</v>
      </c>
    </row>
    <row r="38" spans="1:16" ht="12.75">
      <c r="A38">
        <f t="shared" si="5"/>
        <v>33</v>
      </c>
      <c r="C38" t="s">
        <v>53</v>
      </c>
      <c r="D38">
        <f>'Расчет рациона'!D37</f>
        <v>0</v>
      </c>
      <c r="E38">
        <f>'Расчет рациона'!E37</f>
        <v>0</v>
      </c>
      <c r="F38">
        <f>'Расчет рациона'!F37</f>
        <v>0</v>
      </c>
      <c r="G38">
        <f>'Расчет рациона'!G37</f>
        <v>0</v>
      </c>
      <c r="H38">
        <f>'Расчет рациона'!H37</f>
        <v>0</v>
      </c>
      <c r="I38">
        <f>'Расчет рациона'!I37</f>
        <v>0</v>
      </c>
      <c r="J38">
        <f>Раскладка!AL43</f>
        <v>0</v>
      </c>
      <c r="L38">
        <f aca="true" t="shared" si="6" ref="L38:L69">SUM(J38:J38)</f>
        <v>0</v>
      </c>
      <c r="M38">
        <f aca="true" t="shared" si="7" ref="M38:M69">E38/100*$L38</f>
        <v>0</v>
      </c>
      <c r="N38">
        <f aca="true" t="shared" si="8" ref="N38:N69">F38/100*$L38</f>
        <v>0</v>
      </c>
      <c r="O38">
        <f aca="true" t="shared" si="9" ref="O38:O69">G38/100*$L38</f>
        <v>0</v>
      </c>
      <c r="P38">
        <f aca="true" t="shared" si="10" ref="P38:P69">H38/100*$L38</f>
        <v>0</v>
      </c>
    </row>
    <row r="39" spans="1:16" ht="12.75">
      <c r="A39">
        <f aca="true" t="shared" si="11" ref="A39:A70">A38+1</f>
        <v>34</v>
      </c>
      <c r="C39" t="s">
        <v>53</v>
      </c>
      <c r="D39">
        <f>'Расчет рациона'!D38</f>
        <v>0</v>
      </c>
      <c r="E39">
        <f>'Расчет рациона'!E38</f>
        <v>0</v>
      </c>
      <c r="F39">
        <f>'Расчет рациона'!F38</f>
        <v>0</v>
      </c>
      <c r="G39">
        <f>'Расчет рациона'!G38</f>
        <v>0</v>
      </c>
      <c r="H39">
        <f>'Расчет рациона'!H38</f>
        <v>0</v>
      </c>
      <c r="I39">
        <f>'Расчет рациона'!I38</f>
        <v>0</v>
      </c>
      <c r="J39">
        <f>Раскладка!AL44</f>
        <v>0</v>
      </c>
      <c r="L39">
        <f t="shared" si="6"/>
        <v>0</v>
      </c>
      <c r="M39">
        <f t="shared" si="7"/>
        <v>0</v>
      </c>
      <c r="N39">
        <f t="shared" si="8"/>
        <v>0</v>
      </c>
      <c r="O39">
        <f t="shared" si="9"/>
        <v>0</v>
      </c>
      <c r="P39">
        <f t="shared" si="10"/>
        <v>0</v>
      </c>
    </row>
    <row r="40" spans="1:16" ht="12.75">
      <c r="A40">
        <f t="shared" si="11"/>
        <v>35</v>
      </c>
      <c r="C40" t="s">
        <v>53</v>
      </c>
      <c r="D40" t="str">
        <f>'Расчет рациона'!D39</f>
        <v>Сахар</v>
      </c>
      <c r="E40">
        <f>'Расчет рациона'!E39</f>
        <v>0</v>
      </c>
      <c r="F40">
        <f>'Расчет рациона'!F39</f>
        <v>0</v>
      </c>
      <c r="G40">
        <f>'Расчет рациона'!G39</f>
        <v>0</v>
      </c>
      <c r="H40">
        <f>'Расчет рациона'!H39</f>
        <v>0</v>
      </c>
      <c r="I40">
        <f>'Расчет рациона'!I39</f>
        <v>0</v>
      </c>
      <c r="J40">
        <f>Раскладка!AL45</f>
        <v>74.10000000000001</v>
      </c>
      <c r="L40">
        <f t="shared" si="6"/>
        <v>74.10000000000001</v>
      </c>
      <c r="M40">
        <f t="shared" si="7"/>
        <v>0</v>
      </c>
      <c r="N40">
        <f t="shared" si="8"/>
        <v>0</v>
      </c>
      <c r="O40">
        <f t="shared" si="9"/>
        <v>0</v>
      </c>
      <c r="P40">
        <f t="shared" si="10"/>
        <v>0</v>
      </c>
    </row>
    <row r="41" spans="1:16" ht="12.75">
      <c r="A41">
        <f t="shared" si="11"/>
        <v>36</v>
      </c>
      <c r="C41" t="s">
        <v>53</v>
      </c>
      <c r="D41" t="str">
        <f>'Расчет рациона'!D40</f>
        <v>Шоколад</v>
      </c>
      <c r="E41">
        <f>'Расчет рациона'!E40</f>
        <v>0</v>
      </c>
      <c r="F41">
        <f>'Расчет рациона'!F40</f>
        <v>0</v>
      </c>
      <c r="G41">
        <f>'Расчет рациона'!G40</f>
        <v>0</v>
      </c>
      <c r="H41">
        <f>'Расчет рациона'!H40</f>
        <v>0</v>
      </c>
      <c r="I41">
        <f>'Расчет рациона'!I40</f>
        <v>0</v>
      </c>
      <c r="J41">
        <f>Раскладка!AL46</f>
        <v>7.5</v>
      </c>
      <c r="L41">
        <f t="shared" si="6"/>
        <v>7.5</v>
      </c>
      <c r="M41">
        <f t="shared" si="7"/>
        <v>0</v>
      </c>
      <c r="N41">
        <f t="shared" si="8"/>
        <v>0</v>
      </c>
      <c r="O41">
        <f t="shared" si="9"/>
        <v>0</v>
      </c>
      <c r="P41">
        <f t="shared" si="10"/>
        <v>0</v>
      </c>
    </row>
    <row r="42" spans="1:16" ht="12.75">
      <c r="A42">
        <f t="shared" si="11"/>
        <v>37</v>
      </c>
      <c r="C42" t="s">
        <v>53</v>
      </c>
      <c r="D42" t="str">
        <f>'Расчет рациона'!D41</f>
        <v>Конфеты</v>
      </c>
      <c r="E42">
        <f>'Расчет рациона'!E41</f>
        <v>0</v>
      </c>
      <c r="F42">
        <f>'Расчет рациона'!F41</f>
        <v>0</v>
      </c>
      <c r="G42">
        <f>'Расчет рациона'!G41</f>
        <v>0</v>
      </c>
      <c r="H42">
        <f>'Расчет рациона'!H41</f>
        <v>0</v>
      </c>
      <c r="I42">
        <f>'Расчет рациона'!I41</f>
        <v>0</v>
      </c>
      <c r="J42">
        <f>Раскладка!AL47</f>
        <v>11</v>
      </c>
      <c r="L42">
        <f t="shared" si="6"/>
        <v>11</v>
      </c>
      <c r="M42">
        <f t="shared" si="7"/>
        <v>0</v>
      </c>
      <c r="N42">
        <f t="shared" si="8"/>
        <v>0</v>
      </c>
      <c r="O42">
        <f t="shared" si="9"/>
        <v>0</v>
      </c>
      <c r="P42">
        <f t="shared" si="10"/>
        <v>0</v>
      </c>
    </row>
    <row r="43" spans="1:16" ht="12.75">
      <c r="A43">
        <f t="shared" si="11"/>
        <v>38</v>
      </c>
      <c r="C43" t="s">
        <v>53</v>
      </c>
      <c r="D43" t="str">
        <f>'Расчет рациона'!D42</f>
        <v>Карамель</v>
      </c>
      <c r="E43">
        <f>'Расчет рациона'!E42</f>
        <v>0</v>
      </c>
      <c r="F43">
        <f>'Расчет рациона'!F42</f>
        <v>0</v>
      </c>
      <c r="G43">
        <f>'Расчет рациона'!G42</f>
        <v>0</v>
      </c>
      <c r="H43">
        <f>'Расчет рациона'!H42</f>
        <v>0</v>
      </c>
      <c r="I43">
        <f>'Расчет рациона'!I42</f>
        <v>0</v>
      </c>
      <c r="J43">
        <f>Раскладка!AL48</f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0</v>
      </c>
      <c r="P43">
        <f t="shared" si="10"/>
        <v>0</v>
      </c>
    </row>
    <row r="44" spans="1:16" ht="12.75">
      <c r="A44">
        <f t="shared" si="11"/>
        <v>39</v>
      </c>
      <c r="C44" t="s">
        <v>53</v>
      </c>
      <c r="D44" t="str">
        <f>'Расчет рациона'!D43</f>
        <v>Конфеты шоколадные</v>
      </c>
      <c r="E44">
        <f>'Расчет рациона'!E43</f>
        <v>0</v>
      </c>
      <c r="F44">
        <f>'Расчет рациона'!F43</f>
        <v>0</v>
      </c>
      <c r="G44">
        <f>'Расчет рациона'!G43</f>
        <v>0</v>
      </c>
      <c r="H44">
        <f>'Расчет рациона'!H43</f>
        <v>0</v>
      </c>
      <c r="I44">
        <f>'Расчет рациона'!I43</f>
        <v>0</v>
      </c>
      <c r="J44">
        <f>Раскладка!AL49</f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0</v>
      </c>
      <c r="P44">
        <f t="shared" si="10"/>
        <v>0</v>
      </c>
    </row>
    <row r="45" spans="1:16" ht="12.75">
      <c r="A45">
        <f t="shared" si="11"/>
        <v>40</v>
      </c>
      <c r="C45" t="s">
        <v>53</v>
      </c>
      <c r="D45" t="str">
        <f>'Расчет рациона'!D44</f>
        <v>Леденцы</v>
      </c>
      <c r="E45">
        <f>'Расчет рациона'!E44</f>
        <v>0</v>
      </c>
      <c r="F45">
        <f>'Расчет рациона'!F44</f>
        <v>0</v>
      </c>
      <c r="G45">
        <f>'Расчет рациона'!G44</f>
        <v>0</v>
      </c>
      <c r="H45">
        <f>'Расчет рациона'!H44</f>
        <v>0</v>
      </c>
      <c r="I45">
        <f>'Расчет рациона'!I44</f>
        <v>0</v>
      </c>
      <c r="J45">
        <f>Раскладка!AL50</f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0</v>
      </c>
      <c r="P45">
        <f t="shared" si="10"/>
        <v>0</v>
      </c>
    </row>
    <row r="46" spans="1:16" ht="12.75">
      <c r="A46">
        <f t="shared" si="11"/>
        <v>41</v>
      </c>
      <c r="C46" t="s">
        <v>53</v>
      </c>
      <c r="D46" t="str">
        <f>'Расчет рациона'!D45</f>
        <v>Халва</v>
      </c>
      <c r="E46">
        <f>'Расчет рациона'!E45</f>
        <v>0</v>
      </c>
      <c r="F46">
        <f>'Расчет рациона'!F45</f>
        <v>0</v>
      </c>
      <c r="G46">
        <f>'Расчет рациона'!G45</f>
        <v>0</v>
      </c>
      <c r="H46">
        <f>'Расчет рациона'!H45</f>
        <v>0</v>
      </c>
      <c r="I46">
        <f>'Расчет рациона'!I45</f>
        <v>0</v>
      </c>
      <c r="J46">
        <f>Раскладка!AL51</f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0</v>
      </c>
      <c r="P46">
        <f t="shared" si="10"/>
        <v>0</v>
      </c>
    </row>
    <row r="47" spans="1:16" ht="12.75">
      <c r="A47">
        <f t="shared" si="11"/>
        <v>42</v>
      </c>
      <c r="C47" t="s">
        <v>53</v>
      </c>
      <c r="D47">
        <f>'Расчет рациона'!D46</f>
        <v>0</v>
      </c>
      <c r="E47">
        <f>'Расчет рациона'!E46</f>
        <v>0</v>
      </c>
      <c r="F47">
        <f>'Расчет рациона'!F46</f>
        <v>0</v>
      </c>
      <c r="G47">
        <f>'Расчет рациона'!G46</f>
        <v>0</v>
      </c>
      <c r="H47">
        <f>'Расчет рациона'!H46</f>
        <v>0</v>
      </c>
      <c r="I47">
        <f>'Расчет рациона'!I46</f>
        <v>0</v>
      </c>
      <c r="J47">
        <f>Раскладка!AL52</f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0</v>
      </c>
      <c r="P47">
        <f t="shared" si="10"/>
        <v>0</v>
      </c>
    </row>
    <row r="48" spans="1:16" ht="12.75">
      <c r="A48">
        <f t="shared" si="11"/>
        <v>43</v>
      </c>
      <c r="C48" t="s">
        <v>55</v>
      </c>
      <c r="D48">
        <f>'Расчет рациона'!D47</f>
        <v>0</v>
      </c>
      <c r="E48">
        <f>'Расчет рациона'!E47</f>
        <v>0</v>
      </c>
      <c r="F48">
        <f>'Расчет рациона'!F47</f>
        <v>0</v>
      </c>
      <c r="G48">
        <f>'Расчет рациона'!G47</f>
        <v>0</v>
      </c>
      <c r="H48">
        <f>'Расчет рациона'!H47</f>
        <v>0</v>
      </c>
      <c r="I48">
        <f>'Расчет рациона'!I47</f>
        <v>0</v>
      </c>
      <c r="J48">
        <f>Раскладка!AL53</f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0</v>
      </c>
      <c r="P48">
        <f t="shared" si="10"/>
        <v>0</v>
      </c>
    </row>
    <row r="49" spans="1:16" ht="12.75">
      <c r="A49">
        <f t="shared" si="11"/>
        <v>44</v>
      </c>
      <c r="C49" t="s">
        <v>55</v>
      </c>
      <c r="D49" t="str">
        <f>'Расчет рациона'!D48</f>
        <v>Чеснок</v>
      </c>
      <c r="E49">
        <f>'Расчет рациона'!E48</f>
        <v>0</v>
      </c>
      <c r="F49">
        <f>'Расчет рациона'!F48</f>
        <v>0</v>
      </c>
      <c r="G49">
        <f>'Расчет рациона'!G48</f>
        <v>0</v>
      </c>
      <c r="H49">
        <f>'Расчет рациона'!H48</f>
        <v>0</v>
      </c>
      <c r="I49">
        <f>'Расчет рациона'!I48</f>
        <v>0</v>
      </c>
      <c r="J49">
        <f>Раскладка!AL54</f>
        <v>2.5</v>
      </c>
      <c r="L49">
        <f t="shared" si="6"/>
        <v>2.5</v>
      </c>
      <c r="M49">
        <f t="shared" si="7"/>
        <v>0</v>
      </c>
      <c r="N49">
        <f t="shared" si="8"/>
        <v>0</v>
      </c>
      <c r="O49">
        <f t="shared" si="9"/>
        <v>0</v>
      </c>
      <c r="P49">
        <f t="shared" si="10"/>
        <v>0</v>
      </c>
    </row>
    <row r="50" spans="1:16" ht="12.75">
      <c r="A50">
        <f t="shared" si="11"/>
        <v>45</v>
      </c>
      <c r="C50" t="s">
        <v>55</v>
      </c>
      <c r="D50" t="str">
        <f>'Расчет рациона'!D49</f>
        <v>Лук свежий </v>
      </c>
      <c r="E50">
        <f>'Расчет рациона'!E49</f>
        <v>0</v>
      </c>
      <c r="F50">
        <f>'Расчет рациона'!F49</f>
        <v>0</v>
      </c>
      <c r="G50">
        <f>'Расчет рациона'!G49</f>
        <v>0</v>
      </c>
      <c r="H50">
        <f>'Расчет рациона'!H49</f>
        <v>0</v>
      </c>
      <c r="I50">
        <f>'Расчет рациона'!I49</f>
        <v>0</v>
      </c>
      <c r="J50">
        <f>Раскладка!AL55</f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0</v>
      </c>
      <c r="P50">
        <f t="shared" si="10"/>
        <v>0</v>
      </c>
    </row>
    <row r="51" spans="1:16" ht="12.75">
      <c r="A51">
        <f t="shared" si="11"/>
        <v>46</v>
      </c>
      <c r="C51" t="s">
        <v>55</v>
      </c>
      <c r="D51" t="str">
        <f>'Расчет рациона'!D50</f>
        <v>Лук сублим</v>
      </c>
      <c r="E51">
        <f>'Расчет рациона'!E50</f>
        <v>0</v>
      </c>
      <c r="F51">
        <f>'Расчет рациона'!F50</f>
        <v>0</v>
      </c>
      <c r="G51">
        <f>'Расчет рациона'!G50</f>
        <v>0</v>
      </c>
      <c r="H51">
        <f>'Расчет рациона'!H50</f>
        <v>0</v>
      </c>
      <c r="I51">
        <f>'Расчет рациона'!I50</f>
        <v>0</v>
      </c>
      <c r="J51">
        <f>Раскладка!AL56</f>
        <v>2</v>
      </c>
      <c r="L51">
        <f t="shared" si="6"/>
        <v>2</v>
      </c>
      <c r="M51">
        <f t="shared" si="7"/>
        <v>0</v>
      </c>
      <c r="N51">
        <f t="shared" si="8"/>
        <v>0</v>
      </c>
      <c r="O51">
        <f t="shared" si="9"/>
        <v>0</v>
      </c>
      <c r="P51">
        <f t="shared" si="10"/>
        <v>0</v>
      </c>
    </row>
    <row r="52" spans="1:16" ht="12.75">
      <c r="A52">
        <f t="shared" si="11"/>
        <v>47</v>
      </c>
      <c r="C52" t="s">
        <v>55</v>
      </c>
      <c r="D52" t="str">
        <f>'Расчет рациона'!D51</f>
        <v>Капуста сублим</v>
      </c>
      <c r="E52">
        <f>'Расчет рациона'!E51</f>
        <v>0</v>
      </c>
      <c r="F52">
        <f>'Расчет рациона'!F51</f>
        <v>0</v>
      </c>
      <c r="G52">
        <f>'Расчет рациона'!G51</f>
        <v>0</v>
      </c>
      <c r="H52">
        <f>'Расчет рациона'!H51</f>
        <v>0</v>
      </c>
      <c r="I52">
        <f>'Расчет рациона'!I51</f>
        <v>0</v>
      </c>
      <c r="J52">
        <f>Раскладка!AL57</f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0</v>
      </c>
      <c r="P52">
        <f t="shared" si="10"/>
        <v>0</v>
      </c>
    </row>
    <row r="53" spans="1:16" ht="12.75">
      <c r="A53">
        <f t="shared" si="11"/>
        <v>48</v>
      </c>
      <c r="C53" t="s">
        <v>58</v>
      </c>
      <c r="D53" t="str">
        <f>'Расчет рациона'!D52</f>
        <v>Морковь сублим</v>
      </c>
      <c r="E53">
        <f>'Расчет рациона'!E52</f>
        <v>0</v>
      </c>
      <c r="F53">
        <f>'Расчет рациона'!F52</f>
        <v>0</v>
      </c>
      <c r="G53">
        <f>'Расчет рациона'!G52</f>
        <v>0</v>
      </c>
      <c r="H53">
        <f>'Расчет рациона'!H52</f>
        <v>0</v>
      </c>
      <c r="I53">
        <f>'Расчет рациона'!I52</f>
        <v>0</v>
      </c>
      <c r="J53">
        <f>Раскладка!AL58</f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0</v>
      </c>
      <c r="P53">
        <f t="shared" si="10"/>
        <v>0</v>
      </c>
    </row>
    <row r="54" spans="1:16" ht="12.75">
      <c r="A54">
        <f t="shared" si="11"/>
        <v>49</v>
      </c>
      <c r="C54" t="s">
        <v>58</v>
      </c>
      <c r="D54" t="str">
        <f>'Расчет рациона'!D53</f>
        <v>Огурцы соленые субл</v>
      </c>
      <c r="E54">
        <f>'Расчет рациона'!E53</f>
        <v>0</v>
      </c>
      <c r="F54">
        <f>'Расчет рациона'!F53</f>
        <v>0</v>
      </c>
      <c r="G54">
        <f>'Расчет рациона'!G53</f>
        <v>0</v>
      </c>
      <c r="H54">
        <f>'Расчет рациона'!H53</f>
        <v>0</v>
      </c>
      <c r="I54">
        <f>'Расчет рациона'!I53</f>
        <v>0</v>
      </c>
      <c r="J54">
        <f>Раскладка!AL59</f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0</v>
      </c>
      <c r="P54">
        <f t="shared" si="10"/>
        <v>0</v>
      </c>
    </row>
    <row r="55" spans="1:16" ht="12.75">
      <c r="A55">
        <f t="shared" si="11"/>
        <v>50</v>
      </c>
      <c r="C55" t="s">
        <v>58</v>
      </c>
      <c r="D55" t="str">
        <f>'Расчет рациона'!D54</f>
        <v>Яблоки сублим</v>
      </c>
      <c r="E55">
        <f>'Расчет рациона'!E54</f>
        <v>0</v>
      </c>
      <c r="F55">
        <f>'Расчет рациона'!F54</f>
        <v>0</v>
      </c>
      <c r="G55">
        <f>'Расчет рациона'!G54</f>
        <v>0</v>
      </c>
      <c r="H55">
        <f>'Расчет рациона'!H54</f>
        <v>0</v>
      </c>
      <c r="I55">
        <f>'Расчет рациона'!I54</f>
        <v>0</v>
      </c>
      <c r="J55">
        <f>Раскладка!AL60</f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0</v>
      </c>
      <c r="P55">
        <f t="shared" si="10"/>
        <v>0</v>
      </c>
    </row>
    <row r="56" spans="1:16" ht="12.75">
      <c r="A56">
        <f t="shared" si="11"/>
        <v>51</v>
      </c>
      <c r="C56" t="s">
        <v>58</v>
      </c>
      <c r="D56">
        <f>'Расчет рациона'!D55</f>
        <v>0</v>
      </c>
      <c r="E56">
        <f>'Расчет рациона'!E55</f>
        <v>0</v>
      </c>
      <c r="F56">
        <f>'Расчет рациона'!F55</f>
        <v>0</v>
      </c>
      <c r="G56">
        <f>'Расчет рациона'!G55</f>
        <v>0</v>
      </c>
      <c r="H56">
        <f>'Расчет рациона'!H55</f>
        <v>0</v>
      </c>
      <c r="I56">
        <f>'Расчет рациона'!I55</f>
        <v>0</v>
      </c>
      <c r="J56">
        <f>Раскладка!AL61</f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0</v>
      </c>
      <c r="P56">
        <f t="shared" si="10"/>
        <v>0</v>
      </c>
    </row>
    <row r="57" spans="1:16" ht="12.75">
      <c r="A57">
        <f t="shared" si="11"/>
        <v>52</v>
      </c>
      <c r="D57" t="str">
        <f>'Расчет рациона'!D56</f>
        <v>Инжир</v>
      </c>
      <c r="E57">
        <f>'Расчет рациона'!E56</f>
        <v>0</v>
      </c>
      <c r="F57">
        <f>'Расчет рациона'!F56</f>
        <v>0</v>
      </c>
      <c r="G57">
        <f>'Расчет рациона'!G56</f>
        <v>0</v>
      </c>
      <c r="H57">
        <f>'Расчет рациона'!H56</f>
        <v>0</v>
      </c>
      <c r="I57">
        <f>'Расчет рациона'!I56</f>
        <v>0</v>
      </c>
      <c r="J57">
        <f>Раскладка!AL62</f>
        <v>2.75</v>
      </c>
      <c r="L57">
        <f t="shared" si="6"/>
        <v>2.75</v>
      </c>
      <c r="M57">
        <f t="shared" si="7"/>
        <v>0</v>
      </c>
      <c r="N57">
        <f t="shared" si="8"/>
        <v>0</v>
      </c>
      <c r="O57">
        <f t="shared" si="9"/>
        <v>0</v>
      </c>
      <c r="P57">
        <f t="shared" si="10"/>
        <v>0</v>
      </c>
    </row>
    <row r="58" spans="1:16" ht="12.75">
      <c r="A58">
        <f t="shared" si="11"/>
        <v>53</v>
      </c>
      <c r="D58" t="str">
        <f>'Расчет рациона'!D57</f>
        <v>Курага</v>
      </c>
      <c r="E58">
        <f>'Расчет рациона'!E57</f>
        <v>0</v>
      </c>
      <c r="F58">
        <f>'Расчет рациона'!F57</f>
        <v>0</v>
      </c>
      <c r="G58">
        <f>'Расчет рациона'!G57</f>
        <v>0</v>
      </c>
      <c r="H58">
        <f>'Расчет рациона'!H57</f>
        <v>0</v>
      </c>
      <c r="I58">
        <f>'Расчет рациона'!I57</f>
        <v>0</v>
      </c>
      <c r="J58">
        <f>Раскладка!AL63</f>
        <v>13</v>
      </c>
      <c r="L58">
        <f t="shared" si="6"/>
        <v>13</v>
      </c>
      <c r="M58">
        <f t="shared" si="7"/>
        <v>0</v>
      </c>
      <c r="N58">
        <f t="shared" si="8"/>
        <v>0</v>
      </c>
      <c r="O58">
        <f t="shared" si="9"/>
        <v>0</v>
      </c>
      <c r="P58">
        <f t="shared" si="10"/>
        <v>0</v>
      </c>
    </row>
    <row r="59" spans="1:16" ht="12.75">
      <c r="A59">
        <f t="shared" si="11"/>
        <v>54</v>
      </c>
      <c r="D59" t="str">
        <f>'Расчет рациона'!D58</f>
        <v>Изюм</v>
      </c>
      <c r="E59">
        <f>'Расчет рациона'!E58</f>
        <v>0</v>
      </c>
      <c r="F59">
        <f>'Расчет рациона'!F58</f>
        <v>0</v>
      </c>
      <c r="G59">
        <f>'Расчет рациона'!G58</f>
        <v>0</v>
      </c>
      <c r="H59">
        <f>'Расчет рациона'!H58</f>
        <v>0</v>
      </c>
      <c r="I59">
        <f>'Расчет рациона'!I58</f>
        <v>0</v>
      </c>
      <c r="J59">
        <f>Раскладка!AL64</f>
        <v>10</v>
      </c>
      <c r="L59">
        <f t="shared" si="6"/>
        <v>10</v>
      </c>
      <c r="M59">
        <f t="shared" si="7"/>
        <v>0</v>
      </c>
      <c r="N59">
        <f t="shared" si="8"/>
        <v>0</v>
      </c>
      <c r="O59">
        <f t="shared" si="9"/>
        <v>0</v>
      </c>
      <c r="P59">
        <f t="shared" si="10"/>
        <v>0</v>
      </c>
    </row>
    <row r="60" spans="1:16" ht="12.75">
      <c r="A60">
        <f t="shared" si="11"/>
        <v>55</v>
      </c>
      <c r="D60" t="str">
        <f>'Расчет рациона'!D59</f>
        <v>Бананы сушеные</v>
      </c>
      <c r="E60">
        <f>'Расчет рациона'!E59</f>
        <v>0</v>
      </c>
      <c r="F60">
        <f>'Расчет рациона'!F59</f>
        <v>0</v>
      </c>
      <c r="G60">
        <f>'Расчет рациона'!G59</f>
        <v>0</v>
      </c>
      <c r="H60">
        <f>'Расчет рациона'!H59</f>
        <v>0</v>
      </c>
      <c r="I60">
        <f>'Расчет рациона'!I59</f>
        <v>0</v>
      </c>
      <c r="J60">
        <f>Раскладка!AL65</f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0</v>
      </c>
      <c r="P60">
        <f t="shared" si="10"/>
        <v>0</v>
      </c>
    </row>
    <row r="61" spans="1:16" ht="12.75">
      <c r="A61">
        <f t="shared" si="11"/>
        <v>56</v>
      </c>
      <c r="D61" t="str">
        <f>'Расчет рациона'!D60</f>
        <v>Финики</v>
      </c>
      <c r="E61">
        <f>'Расчет рациона'!E60</f>
        <v>0</v>
      </c>
      <c r="F61">
        <f>'Расчет рациона'!F60</f>
        <v>0</v>
      </c>
      <c r="G61">
        <f>'Расчет рациона'!G60</f>
        <v>0</v>
      </c>
      <c r="H61">
        <f>'Расчет рациона'!H60</f>
        <v>0</v>
      </c>
      <c r="I61">
        <f>'Расчет рациона'!I60</f>
        <v>0</v>
      </c>
      <c r="J61">
        <f>Раскладка!AL66</f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0</v>
      </c>
      <c r="P61">
        <f t="shared" si="10"/>
        <v>0</v>
      </c>
    </row>
    <row r="62" spans="1:16" ht="12.75">
      <c r="A62">
        <f t="shared" si="11"/>
        <v>57</v>
      </c>
      <c r="D62">
        <f>'Расчет рациона'!D61</f>
        <v>0</v>
      </c>
      <c r="E62">
        <f>'Расчет рациона'!E61</f>
        <v>0</v>
      </c>
      <c r="F62">
        <f>'Расчет рациона'!F61</f>
        <v>0</v>
      </c>
      <c r="G62">
        <f>'Расчет рациона'!G61</f>
        <v>0</v>
      </c>
      <c r="H62">
        <f>'Расчет рациона'!H61</f>
        <v>0</v>
      </c>
      <c r="I62">
        <f>'Расчет рациона'!I61</f>
        <v>0</v>
      </c>
      <c r="J62">
        <f>Раскладка!AL67</f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0</v>
      </c>
      <c r="P62">
        <f t="shared" si="10"/>
        <v>0</v>
      </c>
    </row>
    <row r="63" spans="1:16" ht="12.75">
      <c r="A63">
        <f t="shared" si="11"/>
        <v>58</v>
      </c>
      <c r="D63" t="str">
        <f>'Расчет рациона'!D62</f>
        <v>Имбирь засахаренный</v>
      </c>
      <c r="E63">
        <f>'Расчет рациона'!E62</f>
        <v>0</v>
      </c>
      <c r="F63">
        <f>'Расчет рациона'!F62</f>
        <v>0</v>
      </c>
      <c r="G63">
        <f>'Расчет рациона'!G62</f>
        <v>0</v>
      </c>
      <c r="H63">
        <f>'Расчет рациона'!H62</f>
        <v>0</v>
      </c>
      <c r="I63">
        <f>'Расчет рациона'!I62</f>
        <v>0</v>
      </c>
      <c r="J63">
        <f>Раскладка!AL68</f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0</v>
      </c>
      <c r="P63">
        <f t="shared" si="10"/>
        <v>0</v>
      </c>
    </row>
    <row r="64" spans="1:16" ht="12.75">
      <c r="A64">
        <f t="shared" si="11"/>
        <v>59</v>
      </c>
      <c r="D64" t="str">
        <f>'Расчет рациона'!D63</f>
        <v>Орехи грецкие</v>
      </c>
      <c r="E64">
        <f>'Расчет рациона'!E63</f>
        <v>0</v>
      </c>
      <c r="F64">
        <f>'Расчет рациона'!F63</f>
        <v>0</v>
      </c>
      <c r="G64">
        <f>'Расчет рациона'!G63</f>
        <v>0</v>
      </c>
      <c r="H64">
        <f>'Расчет рациона'!H63</f>
        <v>0</v>
      </c>
      <c r="I64">
        <f>'Расчет рациона'!I63</f>
        <v>0</v>
      </c>
      <c r="J64">
        <f>Раскладка!AL69</f>
        <v>5</v>
      </c>
      <c r="L64">
        <f t="shared" si="6"/>
        <v>5</v>
      </c>
      <c r="M64">
        <f t="shared" si="7"/>
        <v>0</v>
      </c>
      <c r="N64">
        <f t="shared" si="8"/>
        <v>0</v>
      </c>
      <c r="O64">
        <f t="shared" si="9"/>
        <v>0</v>
      </c>
      <c r="P64">
        <f t="shared" si="10"/>
        <v>0</v>
      </c>
    </row>
    <row r="65" spans="1:16" ht="12.75">
      <c r="A65">
        <f t="shared" si="11"/>
        <v>60</v>
      </c>
      <c r="D65" t="str">
        <f>'Расчет рациона'!D64</f>
        <v>Орехи фундук</v>
      </c>
      <c r="E65">
        <f>'Расчет рациона'!E64</f>
        <v>0</v>
      </c>
      <c r="F65">
        <f>'Расчет рациона'!F64</f>
        <v>0</v>
      </c>
      <c r="G65">
        <f>'Расчет рациона'!G64</f>
        <v>0</v>
      </c>
      <c r="H65">
        <f>'Расчет рациона'!H64</f>
        <v>0</v>
      </c>
      <c r="I65">
        <f>'Расчет рациона'!I64</f>
        <v>0</v>
      </c>
      <c r="J65">
        <f>Раскладка!AL70</f>
        <v>5</v>
      </c>
      <c r="L65">
        <f t="shared" si="6"/>
        <v>5</v>
      </c>
      <c r="M65">
        <f t="shared" si="7"/>
        <v>0</v>
      </c>
      <c r="N65">
        <f t="shared" si="8"/>
        <v>0</v>
      </c>
      <c r="O65">
        <f t="shared" si="9"/>
        <v>0</v>
      </c>
      <c r="P65">
        <f t="shared" si="10"/>
        <v>0</v>
      </c>
    </row>
    <row r="66" spans="1:16" ht="12.75">
      <c r="A66">
        <f t="shared" si="11"/>
        <v>61</v>
      </c>
      <c r="D66" t="str">
        <f>'Расчет рациона'!D65</f>
        <v>Кедровый жмых</v>
      </c>
      <c r="E66">
        <f>'Расчет рациона'!E65</f>
        <v>0</v>
      </c>
      <c r="F66">
        <f>'Расчет рациона'!F65</f>
        <v>0</v>
      </c>
      <c r="G66">
        <f>'Расчет рациона'!G65</f>
        <v>0</v>
      </c>
      <c r="H66">
        <f>'Расчет рациона'!H65</f>
        <v>0</v>
      </c>
      <c r="I66">
        <f>'Расчет рациона'!I65</f>
        <v>0</v>
      </c>
      <c r="J66">
        <f>Раскладка!AL71</f>
        <v>5</v>
      </c>
      <c r="L66">
        <f t="shared" si="6"/>
        <v>5</v>
      </c>
      <c r="M66">
        <f t="shared" si="7"/>
        <v>0</v>
      </c>
      <c r="N66">
        <f t="shared" si="8"/>
        <v>0</v>
      </c>
      <c r="O66">
        <f t="shared" si="9"/>
        <v>0</v>
      </c>
      <c r="P66">
        <f t="shared" si="10"/>
        <v>0</v>
      </c>
    </row>
    <row r="67" spans="1:16" ht="12.75">
      <c r="A67">
        <f t="shared" si="11"/>
        <v>62</v>
      </c>
      <c r="D67">
        <f>'Расчет рациона'!D66</f>
        <v>0</v>
      </c>
      <c r="E67">
        <f>'Расчет рациона'!E66</f>
        <v>0</v>
      </c>
      <c r="F67">
        <f>'Расчет рациона'!F66</f>
        <v>0</v>
      </c>
      <c r="G67">
        <f>'Расчет рациона'!G66</f>
        <v>0</v>
      </c>
      <c r="H67">
        <f>'Расчет рациона'!H66</f>
        <v>0</v>
      </c>
      <c r="I67">
        <f>'Расчет рациона'!I66</f>
        <v>0</v>
      </c>
      <c r="J67">
        <f>Раскладка!AL72</f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0</v>
      </c>
      <c r="P67">
        <f t="shared" si="10"/>
        <v>0</v>
      </c>
    </row>
    <row r="68" spans="1:16" ht="12.75">
      <c r="A68">
        <f t="shared" si="11"/>
        <v>63</v>
      </c>
      <c r="D68" t="str">
        <f>'Расчет рациона'!D67</f>
        <v>Кофе</v>
      </c>
      <c r="E68">
        <f>'Расчет рациона'!E67</f>
        <v>0</v>
      </c>
      <c r="F68">
        <f>'Расчет рациона'!F67</f>
        <v>0</v>
      </c>
      <c r="G68">
        <f>'Расчет рациона'!G67</f>
        <v>0</v>
      </c>
      <c r="H68">
        <f>'Расчет рациона'!H67</f>
        <v>0</v>
      </c>
      <c r="I68">
        <f>'Расчет рациона'!I67</f>
        <v>0</v>
      </c>
      <c r="J68">
        <f>Раскладка!AL73</f>
        <v>2</v>
      </c>
      <c r="L68">
        <f t="shared" si="6"/>
        <v>2</v>
      </c>
      <c r="M68">
        <f t="shared" si="7"/>
        <v>0</v>
      </c>
      <c r="N68">
        <f t="shared" si="8"/>
        <v>0</v>
      </c>
      <c r="O68">
        <f t="shared" si="9"/>
        <v>0</v>
      </c>
      <c r="P68">
        <f t="shared" si="10"/>
        <v>0</v>
      </c>
    </row>
    <row r="69" spans="1:16" ht="12.75">
      <c r="A69">
        <f t="shared" si="11"/>
        <v>64</v>
      </c>
      <c r="D69" t="str">
        <f>'Расчет рациона'!D68</f>
        <v>Какао</v>
      </c>
      <c r="E69">
        <f>'Расчет рациона'!E68</f>
        <v>0</v>
      </c>
      <c r="F69">
        <f>'Расчет рациона'!F68</f>
        <v>0</v>
      </c>
      <c r="G69">
        <f>'Расчет рациона'!G68</f>
        <v>0</v>
      </c>
      <c r="H69">
        <f>'Расчет рациона'!H68</f>
        <v>0</v>
      </c>
      <c r="I69">
        <f>'Расчет рациона'!I68</f>
        <v>0</v>
      </c>
      <c r="J69">
        <f>Раскладка!AL74</f>
        <v>8.5</v>
      </c>
      <c r="L69">
        <f t="shared" si="6"/>
        <v>8.5</v>
      </c>
      <c r="M69">
        <f t="shared" si="7"/>
        <v>0</v>
      </c>
      <c r="N69">
        <f t="shared" si="8"/>
        <v>0</v>
      </c>
      <c r="O69">
        <f t="shared" si="9"/>
        <v>0</v>
      </c>
      <c r="P69">
        <f t="shared" si="10"/>
        <v>0</v>
      </c>
    </row>
    <row r="70" spans="1:16" ht="12.75">
      <c r="A70">
        <f t="shared" si="11"/>
        <v>65</v>
      </c>
      <c r="D70" t="str">
        <f>'Расчет рациона'!D69</f>
        <v>Чай</v>
      </c>
      <c r="E70">
        <f>'Расчет рациона'!E69</f>
        <v>0</v>
      </c>
      <c r="F70">
        <f>'Расчет рациона'!F69</f>
        <v>0</v>
      </c>
      <c r="G70">
        <f>'Расчет рациона'!G69</f>
        <v>0</v>
      </c>
      <c r="H70">
        <f>'Расчет рациона'!H69</f>
        <v>0</v>
      </c>
      <c r="I70">
        <f>'Расчет рациона'!I69</f>
        <v>0</v>
      </c>
      <c r="J70">
        <f>Раскладка!AL75</f>
        <v>14</v>
      </c>
      <c r="L70">
        <f aca="true" t="shared" si="12" ref="L70:L81">SUM(J70:J70)</f>
        <v>14</v>
      </c>
      <c r="M70">
        <f aca="true" t="shared" si="13" ref="M70:M81">E70/100*$L70</f>
        <v>0</v>
      </c>
      <c r="N70">
        <f aca="true" t="shared" si="14" ref="N70:N81">F70/100*$L70</f>
        <v>0</v>
      </c>
      <c r="O70">
        <f aca="true" t="shared" si="15" ref="O70:O81">G70/100*$L70</f>
        <v>0</v>
      </c>
      <c r="P70">
        <f aca="true" t="shared" si="16" ref="P70:P81">H70/100*$L70</f>
        <v>0</v>
      </c>
    </row>
    <row r="71" spans="1:16" ht="12.75">
      <c r="A71">
        <f aca="true" t="shared" si="17" ref="A71:A81">A70+1</f>
        <v>66</v>
      </c>
      <c r="D71">
        <f>'Расчет рациона'!D70</f>
        <v>0</v>
      </c>
      <c r="E71">
        <f>'Расчет рациона'!E70</f>
        <v>0</v>
      </c>
      <c r="F71">
        <f>'Расчет рациона'!F70</f>
        <v>0</v>
      </c>
      <c r="G71">
        <f>'Расчет рациона'!G70</f>
        <v>0</v>
      </c>
      <c r="H71">
        <f>'Расчет рациона'!H70</f>
        <v>0</v>
      </c>
      <c r="I71">
        <f>'Расчет рациона'!I70</f>
        <v>0</v>
      </c>
      <c r="J71">
        <f>Раскладка!AL76</f>
        <v>0</v>
      </c>
      <c r="L71">
        <f t="shared" si="12"/>
        <v>0</v>
      </c>
      <c r="M71">
        <f t="shared" si="13"/>
        <v>0</v>
      </c>
      <c r="N71">
        <f t="shared" si="14"/>
        <v>0</v>
      </c>
      <c r="O71">
        <f t="shared" si="15"/>
        <v>0</v>
      </c>
      <c r="P71">
        <f t="shared" si="16"/>
        <v>0</v>
      </c>
    </row>
    <row r="72" spans="1:16" ht="12.75">
      <c r="A72">
        <f t="shared" si="17"/>
        <v>67</v>
      </c>
      <c r="D72" t="str">
        <f>'Расчет рациона'!D71</f>
        <v>Соль</v>
      </c>
      <c r="E72">
        <f>'Расчет рациона'!E71</f>
        <v>0</v>
      </c>
      <c r="F72">
        <f>'Расчет рациона'!F71</f>
        <v>0</v>
      </c>
      <c r="G72">
        <f>'Расчет рациона'!G71</f>
        <v>0</v>
      </c>
      <c r="H72">
        <f>'Расчет рациона'!H71</f>
        <v>0</v>
      </c>
      <c r="I72">
        <f>'Расчет рациона'!I71</f>
        <v>0</v>
      </c>
      <c r="J72">
        <f>Раскладка!AL77</f>
        <v>0</v>
      </c>
      <c r="L72">
        <f t="shared" si="12"/>
        <v>0</v>
      </c>
      <c r="M72">
        <f t="shared" si="13"/>
        <v>0</v>
      </c>
      <c r="N72">
        <f t="shared" si="14"/>
        <v>0</v>
      </c>
      <c r="O72">
        <f t="shared" si="15"/>
        <v>0</v>
      </c>
      <c r="P72">
        <f t="shared" si="16"/>
        <v>0</v>
      </c>
    </row>
    <row r="73" spans="1:16" ht="12.75">
      <c r="A73">
        <f t="shared" si="17"/>
        <v>68</v>
      </c>
      <c r="D73" t="str">
        <f>'Расчет рациона'!D72</f>
        <v>Томат паста сублим</v>
      </c>
      <c r="E73">
        <f>'Расчет рациона'!E72</f>
        <v>0</v>
      </c>
      <c r="F73">
        <f>'Расчет рациона'!F72</f>
        <v>0</v>
      </c>
      <c r="G73">
        <f>'Расчет рациона'!G72</f>
        <v>0</v>
      </c>
      <c r="H73">
        <f>'Расчет рациона'!H72</f>
        <v>0</v>
      </c>
      <c r="I73">
        <f>'Расчет рациона'!I72</f>
        <v>0</v>
      </c>
      <c r="J73">
        <f>Раскладка!AL78</f>
        <v>0</v>
      </c>
      <c r="L73">
        <f t="shared" si="12"/>
        <v>0</v>
      </c>
      <c r="M73">
        <f t="shared" si="13"/>
        <v>0</v>
      </c>
      <c r="N73">
        <f t="shared" si="14"/>
        <v>0</v>
      </c>
      <c r="O73">
        <f t="shared" si="15"/>
        <v>0</v>
      </c>
      <c r="P73">
        <f t="shared" si="16"/>
        <v>0</v>
      </c>
    </row>
    <row r="74" spans="1:16" ht="12.75">
      <c r="A74">
        <f t="shared" si="17"/>
        <v>69</v>
      </c>
      <c r="D74" t="str">
        <f>'Расчет рациона'!D73</f>
        <v>Кетчуп</v>
      </c>
      <c r="E74">
        <f>'Расчет рациона'!E73</f>
        <v>0</v>
      </c>
      <c r="F74">
        <f>'Расчет рациона'!F73</f>
        <v>0</v>
      </c>
      <c r="G74">
        <f>'Расчет рациона'!G73</f>
        <v>0</v>
      </c>
      <c r="H74">
        <f>'Расчет рациона'!H73</f>
        <v>0</v>
      </c>
      <c r="I74">
        <f>'Расчет рациона'!I73</f>
        <v>0</v>
      </c>
      <c r="J74">
        <f>Раскладка!AL79</f>
        <v>5</v>
      </c>
      <c r="L74">
        <f t="shared" si="12"/>
        <v>5</v>
      </c>
      <c r="M74">
        <f t="shared" si="13"/>
        <v>0</v>
      </c>
      <c r="N74">
        <f t="shared" si="14"/>
        <v>0</v>
      </c>
      <c r="O74">
        <f t="shared" si="15"/>
        <v>0</v>
      </c>
      <c r="P74">
        <f t="shared" si="16"/>
        <v>0</v>
      </c>
    </row>
    <row r="75" spans="1:16" ht="12.75">
      <c r="A75">
        <f t="shared" si="17"/>
        <v>70</v>
      </c>
      <c r="D75">
        <f>'Расчет рациона'!D74</f>
        <v>0</v>
      </c>
      <c r="E75">
        <f>'Расчет рациона'!E74</f>
        <v>0</v>
      </c>
      <c r="F75">
        <f>'Расчет рациона'!F74</f>
        <v>0</v>
      </c>
      <c r="G75">
        <f>'Расчет рациона'!G74</f>
        <v>0</v>
      </c>
      <c r="H75">
        <f>'Расчет рациона'!H74</f>
        <v>0</v>
      </c>
      <c r="I75">
        <f>'Расчет рациона'!I74</f>
        <v>0</v>
      </c>
      <c r="J75">
        <f>Раскладка!AL80</f>
        <v>0</v>
      </c>
      <c r="L75">
        <f t="shared" si="12"/>
        <v>0</v>
      </c>
      <c r="M75">
        <f t="shared" si="13"/>
        <v>0</v>
      </c>
      <c r="N75">
        <f t="shared" si="14"/>
        <v>0</v>
      </c>
      <c r="O75">
        <f t="shared" si="15"/>
        <v>0</v>
      </c>
      <c r="P75">
        <f t="shared" si="16"/>
        <v>0</v>
      </c>
    </row>
    <row r="76" spans="1:16" ht="12.75">
      <c r="A76">
        <f t="shared" si="17"/>
        <v>71</v>
      </c>
      <c r="D76">
        <f>'Расчет рациона'!D75</f>
        <v>0</v>
      </c>
      <c r="E76">
        <f>'Расчет рациона'!E75</f>
        <v>0</v>
      </c>
      <c r="F76">
        <f>'Расчет рациона'!F75</f>
        <v>0</v>
      </c>
      <c r="G76">
        <f>'Расчет рациона'!G75</f>
        <v>0</v>
      </c>
      <c r="H76">
        <f>'Расчет рациона'!H75</f>
        <v>0</v>
      </c>
      <c r="I76">
        <f>'Расчет рациона'!I75</f>
        <v>0</v>
      </c>
      <c r="J76">
        <f>Раскладка!AL81</f>
        <v>0</v>
      </c>
      <c r="L76">
        <f t="shared" si="12"/>
        <v>0</v>
      </c>
      <c r="M76">
        <f t="shared" si="13"/>
        <v>0</v>
      </c>
      <c r="N76">
        <f t="shared" si="14"/>
        <v>0</v>
      </c>
      <c r="O76">
        <f t="shared" si="15"/>
        <v>0</v>
      </c>
      <c r="P76">
        <f t="shared" si="16"/>
        <v>0</v>
      </c>
    </row>
    <row r="77" spans="1:16" ht="12.75">
      <c r="A77">
        <f t="shared" si="17"/>
        <v>72</v>
      </c>
      <c r="D77">
        <f>'Расчет рациона'!D76</f>
        <v>0</v>
      </c>
      <c r="E77">
        <f>'Расчет рациона'!E76</f>
        <v>0</v>
      </c>
      <c r="F77">
        <f>'Расчет рациона'!F76</f>
        <v>0</v>
      </c>
      <c r="G77">
        <f>'Расчет рациона'!G76</f>
        <v>0</v>
      </c>
      <c r="H77">
        <f>'Расчет рациона'!H76</f>
        <v>0</v>
      </c>
      <c r="I77">
        <f>'Расчет рациона'!I76</f>
        <v>0</v>
      </c>
      <c r="J77">
        <f>Раскладка!AL82</f>
        <v>0</v>
      </c>
      <c r="L77">
        <f t="shared" si="12"/>
        <v>0</v>
      </c>
      <c r="M77">
        <f t="shared" si="13"/>
        <v>0</v>
      </c>
      <c r="N77">
        <f t="shared" si="14"/>
        <v>0</v>
      </c>
      <c r="O77">
        <f t="shared" si="15"/>
        <v>0</v>
      </c>
      <c r="P77">
        <f t="shared" si="16"/>
        <v>0</v>
      </c>
    </row>
    <row r="78" spans="1:16" ht="12.75">
      <c r="A78">
        <f t="shared" si="17"/>
        <v>73</v>
      </c>
      <c r="D78">
        <f>'Расчет рациона'!D77</f>
        <v>0</v>
      </c>
      <c r="E78">
        <f>'Расчет рациона'!E77</f>
        <v>0</v>
      </c>
      <c r="F78">
        <f>'Расчет рациона'!F77</f>
        <v>0</v>
      </c>
      <c r="G78">
        <f>'Расчет рациона'!G77</f>
        <v>0</v>
      </c>
      <c r="H78">
        <f>'Расчет рациона'!H77</f>
        <v>0</v>
      </c>
      <c r="I78">
        <f>'Расчет рациона'!I77</f>
        <v>0</v>
      </c>
      <c r="J78">
        <f>Раскладка!AL83</f>
        <v>0</v>
      </c>
      <c r="L78">
        <f t="shared" si="12"/>
        <v>0</v>
      </c>
      <c r="M78">
        <f t="shared" si="13"/>
        <v>0</v>
      </c>
      <c r="N78">
        <f t="shared" si="14"/>
        <v>0</v>
      </c>
      <c r="O78">
        <f t="shared" si="15"/>
        <v>0</v>
      </c>
      <c r="P78">
        <f t="shared" si="16"/>
        <v>0</v>
      </c>
    </row>
    <row r="79" spans="1:16" ht="12.75">
      <c r="A79">
        <f t="shared" si="17"/>
        <v>74</v>
      </c>
      <c r="D79">
        <f>'Расчет рациона'!D78</f>
        <v>0</v>
      </c>
      <c r="E79">
        <f>'Расчет рациона'!E78</f>
        <v>0</v>
      </c>
      <c r="F79">
        <f>'Расчет рациона'!F78</f>
        <v>0</v>
      </c>
      <c r="G79">
        <f>'Расчет рациона'!G78</f>
        <v>0</v>
      </c>
      <c r="H79">
        <f>'Расчет рациона'!H78</f>
        <v>0</v>
      </c>
      <c r="I79">
        <f>'Расчет рациона'!I78</f>
        <v>0</v>
      </c>
      <c r="J79">
        <f>Раскладка!AL84</f>
        <v>0</v>
      </c>
      <c r="L79">
        <f t="shared" si="12"/>
        <v>0</v>
      </c>
      <c r="M79">
        <f t="shared" si="13"/>
        <v>0</v>
      </c>
      <c r="N79">
        <f t="shared" si="14"/>
        <v>0</v>
      </c>
      <c r="O79">
        <f t="shared" si="15"/>
        <v>0</v>
      </c>
      <c r="P79">
        <f t="shared" si="16"/>
        <v>0</v>
      </c>
    </row>
    <row r="80" spans="1:16" ht="12.75">
      <c r="A80">
        <f t="shared" si="17"/>
        <v>75</v>
      </c>
      <c r="D80">
        <f>'Расчет рациона'!D79</f>
        <v>0</v>
      </c>
      <c r="E80">
        <f>'Расчет рациона'!E79</f>
        <v>0</v>
      </c>
      <c r="F80">
        <f>'Расчет рациона'!F79</f>
        <v>0</v>
      </c>
      <c r="G80">
        <f>'Расчет рациона'!G79</f>
        <v>0</v>
      </c>
      <c r="H80">
        <f>'Расчет рациона'!H79</f>
        <v>0</v>
      </c>
      <c r="I80">
        <f>'Расчет рациона'!I79</f>
        <v>0</v>
      </c>
      <c r="J80">
        <f>Раскладка!AL85</f>
        <v>0</v>
      </c>
      <c r="L80">
        <f t="shared" si="12"/>
        <v>0</v>
      </c>
      <c r="M80">
        <f t="shared" si="13"/>
        <v>0</v>
      </c>
      <c r="N80">
        <f t="shared" si="14"/>
        <v>0</v>
      </c>
      <c r="O80">
        <f t="shared" si="15"/>
        <v>0</v>
      </c>
      <c r="P80">
        <f t="shared" si="16"/>
        <v>0</v>
      </c>
    </row>
    <row r="81" spans="1:16" ht="12.75">
      <c r="A81">
        <f t="shared" si="17"/>
        <v>76</v>
      </c>
      <c r="D81">
        <f>'Расчет рациона'!D80</f>
        <v>0</v>
      </c>
      <c r="E81">
        <f>'Расчет рациона'!E80</f>
        <v>0</v>
      </c>
      <c r="F81">
        <f>'Расчет рациона'!F80</f>
        <v>0</v>
      </c>
      <c r="G81">
        <f>'Расчет рациона'!G80</f>
        <v>0</v>
      </c>
      <c r="H81">
        <f>'Расчет рациона'!H80</f>
        <v>0</v>
      </c>
      <c r="I81">
        <f>'Расчет рациона'!I80</f>
        <v>0</v>
      </c>
      <c r="J81">
        <f>Раскладка!AL86</f>
        <v>0</v>
      </c>
      <c r="L81">
        <f t="shared" si="12"/>
        <v>0</v>
      </c>
      <c r="M81">
        <f t="shared" si="13"/>
        <v>0</v>
      </c>
      <c r="N81">
        <f t="shared" si="14"/>
        <v>0</v>
      </c>
      <c r="O81">
        <f t="shared" si="15"/>
        <v>0</v>
      </c>
      <c r="P81">
        <f t="shared" si="16"/>
        <v>0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А.Щербина</dc:creator>
  <cp:keywords/>
  <dc:description/>
  <cp:lastModifiedBy>Radius</cp:lastModifiedBy>
  <cp:lastPrinted>2000-10-19T06:20:34Z</cp:lastPrinted>
  <dcterms:created xsi:type="dcterms:W3CDTF">1997-10-30T10:08:23Z</dcterms:created>
  <dcterms:modified xsi:type="dcterms:W3CDTF">2016-01-25T14:44:39Z</dcterms:modified>
  <cp:category/>
  <cp:version/>
  <cp:contentType/>
  <cp:contentStatus/>
</cp:coreProperties>
</file>